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ATA\Projekty\1532719-16 Brno, Stránského - rekonstrukce kan a vod DSP\tabulky\"/>
    </mc:Choice>
  </mc:AlternateContent>
  <xr:revisionPtr revIDLastSave="0" documentId="13_ncr:1_{EF60CF32-6174-4F1B-B6D3-FE017A264992}" xr6:coauthVersionLast="45" xr6:coauthVersionMax="45" xr10:uidLastSave="{00000000-0000-0000-0000-000000000000}"/>
  <bookViews>
    <workbookView xWindow="-120" yWindow="-120" windowWidth="29040" windowHeight="17640" tabRatio="810" firstSheet="1" activeTab="1" xr2:uid="{00000000-000D-0000-FFFF-FFFF00000000}"/>
  </bookViews>
  <sheets>
    <sheet name="AAAA" sheetId="4" state="veryHidden" r:id="rId1"/>
    <sheet name="Výpis" sheetId="5" r:id="rId2"/>
  </sheets>
  <definedNames>
    <definedName name="_xlnm.Print_Area" localSheetId="1">Výpis!$B$1:$S$73</definedName>
  </definedNames>
  <calcPr calcId="191029"/>
</workbook>
</file>

<file path=xl/calcChain.xml><?xml version="1.0" encoding="utf-8"?>
<calcChain xmlns="http://schemas.openxmlformats.org/spreadsheetml/2006/main">
  <c r="L76" i="5" l="1"/>
  <c r="S54" i="5" l="1"/>
  <c r="S56" i="5"/>
  <c r="S57" i="5"/>
  <c r="S58" i="5"/>
  <c r="S59" i="5"/>
  <c r="S60" i="5"/>
  <c r="S61" i="5"/>
  <c r="S71" i="5"/>
  <c r="S72" i="5"/>
  <c r="L73" i="5"/>
  <c r="O73" i="5"/>
  <c r="R73" i="5"/>
  <c r="S36" i="5" l="1"/>
  <c r="S39" i="5"/>
  <c r="S40" i="5"/>
  <c r="S41" i="5"/>
  <c r="S42" i="5"/>
  <c r="S43" i="5"/>
  <c r="S45" i="5"/>
  <c r="S46" i="5"/>
  <c r="S47" i="5"/>
  <c r="S21" i="5"/>
  <c r="S22" i="5"/>
  <c r="S23" i="5"/>
  <c r="S24" i="5"/>
  <c r="S25" i="5"/>
  <c r="S26" i="5"/>
  <c r="S27" i="5"/>
  <c r="S28" i="5"/>
  <c r="S29" i="5"/>
  <c r="S31" i="5"/>
  <c r="S32" i="5"/>
  <c r="S33" i="5"/>
  <c r="S34" i="5"/>
  <c r="S35" i="5"/>
  <c r="S49" i="5"/>
  <c r="S15" i="5"/>
  <c r="S52" i="5"/>
  <c r="S51" i="5"/>
  <c r="S50" i="5"/>
  <c r="S19" i="5"/>
  <c r="S17" i="5"/>
  <c r="S16" i="5"/>
  <c r="S14" i="5"/>
  <c r="S12" i="5"/>
  <c r="S13" i="5"/>
  <c r="S73" i="5" l="1"/>
</calcChain>
</file>

<file path=xl/sharedStrings.xml><?xml version="1.0" encoding="utf-8"?>
<sst xmlns="http://schemas.openxmlformats.org/spreadsheetml/2006/main" count="450" uniqueCount="233">
  <si>
    <t>Ulice</t>
  </si>
  <si>
    <t>Číslo stavby:</t>
  </si>
  <si>
    <t>Vlastník</t>
  </si>
  <si>
    <t xml:space="preserve">Profil </t>
  </si>
  <si>
    <t>Informace o vlastníkovi nemovitosti</t>
  </si>
  <si>
    <t>Délka</t>
  </si>
  <si>
    <t>(Příjmení, jméno, titul, nebo název org.)</t>
  </si>
  <si>
    <t>List přípojky</t>
  </si>
  <si>
    <t>Umístění nemovitosti</t>
  </si>
  <si>
    <t>Číslo</t>
  </si>
  <si>
    <t>č.o.</t>
  </si>
  <si>
    <t>č.p.</t>
  </si>
  <si>
    <t>č. parc.</t>
  </si>
  <si>
    <t>PSČ, místo</t>
  </si>
  <si>
    <t>Adresa sídla vlastníka nemovitosti</t>
  </si>
  <si>
    <t>Technické údaje o vyměňované části kanalizační přípojky</t>
  </si>
  <si>
    <t>[mm]</t>
  </si>
  <si>
    <t>Materiál</t>
  </si>
  <si>
    <t>[m]</t>
  </si>
  <si>
    <t>Vyměněné potrubí celkem</t>
  </si>
  <si>
    <t>NAVRHOVANÝ STAV V PROJEKTOVÉ DOKUMENTACI</t>
  </si>
  <si>
    <t>kamenina</t>
  </si>
  <si>
    <t>Celkem:</t>
  </si>
  <si>
    <t>635 00 Brno - Bystrc</t>
  </si>
  <si>
    <t>602 00 Brno - Brno-město</t>
  </si>
  <si>
    <t>625 00 Brno - Bohunice</t>
  </si>
  <si>
    <t>616 00 Brno - Žabovřesky</t>
  </si>
  <si>
    <t>Název stavby : Brno, Stránského – rekonstrukce kanalizace a vodovodu</t>
  </si>
  <si>
    <t>Horova</t>
  </si>
  <si>
    <t>1791</t>
  </si>
  <si>
    <t>Statutární město Brno</t>
  </si>
  <si>
    <t>Dominikánské náměstí 196/1</t>
  </si>
  <si>
    <t>KP-S02</t>
  </si>
  <si>
    <t>Stránského</t>
  </si>
  <si>
    <t>819</t>
  </si>
  <si>
    <t>Večeřová Svatava</t>
  </si>
  <si>
    <t>Rosického náměstí 242/1</t>
  </si>
  <si>
    <t>Hlavní domovní přípojka</t>
  </si>
  <si>
    <t>Přípojka dešťového svodu</t>
  </si>
  <si>
    <t>Přípojka dešťová</t>
  </si>
  <si>
    <t>Přípojka dešťová svislá</t>
  </si>
  <si>
    <t>KP-S02a</t>
  </si>
  <si>
    <t>KP-S02b</t>
  </si>
  <si>
    <t>-</t>
  </si>
  <si>
    <t>828</t>
  </si>
  <si>
    <t>830</t>
  </si>
  <si>
    <t>Oličová Dagmar JUDr.</t>
  </si>
  <si>
    <t>Vrázova 2767/45</t>
  </si>
  <si>
    <t>Ondrejka Zdeněk</t>
  </si>
  <si>
    <t>Sochorova 35/7</t>
  </si>
  <si>
    <t>KP-S02ad</t>
  </si>
  <si>
    <t>KP-S04</t>
  </si>
  <si>
    <t>834</t>
  </si>
  <si>
    <t>Blaňková Markéta</t>
  </si>
  <si>
    <t>Stránského 386/4</t>
  </si>
  <si>
    <t>Tobolková Kateřina</t>
  </si>
  <si>
    <t>Lýskova 1043/1</t>
  </si>
  <si>
    <t>KP-S04d</t>
  </si>
  <si>
    <t>KP-S05</t>
  </si>
  <si>
    <t>1796</t>
  </si>
  <si>
    <t>Hianik Radovan Bc.</t>
  </si>
  <si>
    <t>Stránského 359/5</t>
  </si>
  <si>
    <t>KP-S05d</t>
  </si>
  <si>
    <t>KP-S06</t>
  </si>
  <si>
    <t>835/1</t>
  </si>
  <si>
    <t>Vašková Olga</t>
  </si>
  <si>
    <t>Stránského 385/6</t>
  </si>
  <si>
    <t>KP-S07</t>
  </si>
  <si>
    <t>1798</t>
  </si>
  <si>
    <t>Kučera Petr Ing.</t>
  </si>
  <si>
    <t>143 00 Praha 4 - Kamýk</t>
  </si>
  <si>
    <t>Imrychova 882/7</t>
  </si>
  <si>
    <t>KP-S07d</t>
  </si>
  <si>
    <t>KP-S08</t>
  </si>
  <si>
    <t>836</t>
  </si>
  <si>
    <t>Janíček Patrik</t>
  </si>
  <si>
    <t>Uzbecká 567/24</t>
  </si>
  <si>
    <t>KP-S09</t>
  </si>
  <si>
    <t>1800</t>
  </si>
  <si>
    <t>SJM Kollárik Jiří a Kolláriková Alena</t>
  </si>
  <si>
    <t>Stránského 391/9</t>
  </si>
  <si>
    <t>KP-S10</t>
  </si>
  <si>
    <t>838</t>
  </si>
  <si>
    <t>Kučerová Marie</t>
  </si>
  <si>
    <t>Stránského 383/10</t>
  </si>
  <si>
    <t>KP-S11</t>
  </si>
  <si>
    <t>1802</t>
  </si>
  <si>
    <t>SJM Řiháček Karel PhDr. a Řiháčková Jana</t>
  </si>
  <si>
    <t>Stránského 421/11</t>
  </si>
  <si>
    <t>KP-S12</t>
  </si>
  <si>
    <t>840</t>
  </si>
  <si>
    <t>Jusanová Jarmila</t>
  </si>
  <si>
    <t>Stránského 468/12</t>
  </si>
  <si>
    <t>KP-S12d</t>
  </si>
  <si>
    <t>KP-S13</t>
  </si>
  <si>
    <t>1804</t>
  </si>
  <si>
    <t>Krejčiříková Jiřina</t>
  </si>
  <si>
    <t>Stránského 398/13</t>
  </si>
  <si>
    <t>KP-S14</t>
  </si>
  <si>
    <t>842</t>
  </si>
  <si>
    <t>Stránského 1282/14</t>
  </si>
  <si>
    <t>KP-S14a</t>
  </si>
  <si>
    <t>14a</t>
  </si>
  <si>
    <t>844</t>
  </si>
  <si>
    <t>Komoróczy Ivana Ing.</t>
  </si>
  <si>
    <t>Stránského 1283/14a</t>
  </si>
  <si>
    <t>KP-S15</t>
  </si>
  <si>
    <t>1806</t>
  </si>
  <si>
    <t>Fousek Jiří</t>
  </si>
  <si>
    <t>Stránského 399/15</t>
  </si>
  <si>
    <t>SJM Fousek Jiří a Fousková Miroslava</t>
  </si>
  <si>
    <t>SJM Fousek Přemysl a Fousková Lenka</t>
  </si>
  <si>
    <t>Řiháčková Jana</t>
  </si>
  <si>
    <t>KP-S16</t>
  </si>
  <si>
    <t>850</t>
  </si>
  <si>
    <t>Zajícová Hana PhDr.</t>
  </si>
  <si>
    <t>Stránského 802/16</t>
  </si>
  <si>
    <t>KP-S17</t>
  </si>
  <si>
    <t>1808</t>
  </si>
  <si>
    <t>SJM Pelikán Miloš a Pelikánová Dana</t>
  </si>
  <si>
    <t>Stránského 400/17</t>
  </si>
  <si>
    <t>KP-S18</t>
  </si>
  <si>
    <t>852</t>
  </si>
  <si>
    <t>Ondráček Jiří</t>
  </si>
  <si>
    <t>Stránského 800/18</t>
  </si>
  <si>
    <t>KP-S19</t>
  </si>
  <si>
    <t>1810</t>
  </si>
  <si>
    <t>Bučková Darina</t>
  </si>
  <si>
    <t>Stránského 390/19</t>
  </si>
  <si>
    <t>KP-S20</t>
  </si>
  <si>
    <t>854</t>
  </si>
  <si>
    <t>Mach Vladimír</t>
  </si>
  <si>
    <t>Stránského 799/20</t>
  </si>
  <si>
    <t>KP-S20a</t>
  </si>
  <si>
    <t>20a</t>
  </si>
  <si>
    <t>Medková Jana</t>
  </si>
  <si>
    <t>147 00 Praha 4 - Braník</t>
  </si>
  <si>
    <t>Za mlýnem 214/1</t>
  </si>
  <si>
    <t>856</t>
  </si>
  <si>
    <t>Binderová Lenka</t>
  </si>
  <si>
    <t>Stránského 3030/20a</t>
  </si>
  <si>
    <t>KP-S01</t>
  </si>
  <si>
    <t>KP-S21</t>
  </si>
  <si>
    <t>1811</t>
  </si>
  <si>
    <t>DOMICILE, s.r.o.</t>
  </si>
  <si>
    <t>612 00 Brno - Královo Pole</t>
  </si>
  <si>
    <t>Košinova 785/24</t>
  </si>
  <si>
    <t>KP-S22</t>
  </si>
  <si>
    <t>859</t>
  </si>
  <si>
    <t>Lasota Petr</t>
  </si>
  <si>
    <t>Moldavská 531/11</t>
  </si>
  <si>
    <t>Nekudová Marie</t>
  </si>
  <si>
    <t>Stránského 1176/22</t>
  </si>
  <si>
    <t>KP-S23d</t>
  </si>
  <si>
    <t>809</t>
  </si>
  <si>
    <t>Havelka Jiří Ing.</t>
  </si>
  <si>
    <t>Haasova 995/2</t>
  </si>
  <si>
    <t>KP-S24</t>
  </si>
  <si>
    <t>866</t>
  </si>
  <si>
    <t>Del Maschio Alice</t>
  </si>
  <si>
    <t>Stránského 668/24</t>
  </si>
  <si>
    <t>KP-S25</t>
  </si>
  <si>
    <t>810</t>
  </si>
  <si>
    <t>SJM Kobylka Petr Mgr. a Kobylková Marcela Mgr.</t>
  </si>
  <si>
    <t>Stránského 775/25</t>
  </si>
  <si>
    <t>KP-S26</t>
  </si>
  <si>
    <t>868</t>
  </si>
  <si>
    <t>Pelikán František</t>
  </si>
  <si>
    <t>Stránského 1141/26</t>
  </si>
  <si>
    <t>Pelikánová Marie</t>
  </si>
  <si>
    <t>KP-S26d</t>
  </si>
  <si>
    <t>KP-S27</t>
  </si>
  <si>
    <t>811</t>
  </si>
  <si>
    <t>Palkovič Petr</t>
  </si>
  <si>
    <t>628 00 Brno - Líšeň</t>
  </si>
  <si>
    <t>Koutného 2270/5</t>
  </si>
  <si>
    <t>KP-S29</t>
  </si>
  <si>
    <t>812</t>
  </si>
  <si>
    <t>SJM Harašta Tomáš Ing. a Haraštová Jana</t>
  </si>
  <si>
    <t>Stránského 777/29</t>
  </si>
  <si>
    <t>KP-S31</t>
  </si>
  <si>
    <t>813</t>
  </si>
  <si>
    <t>Burianová Danuše</t>
  </si>
  <si>
    <t>Stránského 774/31</t>
  </si>
  <si>
    <t>KP-S33</t>
  </si>
  <si>
    <t>814</t>
  </si>
  <si>
    <t>Zimmermann Miroslav</t>
  </si>
  <si>
    <t>Stránského 833/33</t>
  </si>
  <si>
    <t>KP-S35</t>
  </si>
  <si>
    <t>816/1</t>
  </si>
  <si>
    <t>PEGAS SBD, bytové družstvo</t>
  </si>
  <si>
    <t>639 00 Brno - Štýřice</t>
  </si>
  <si>
    <t>Grmelova 56/3</t>
  </si>
  <si>
    <t>KP-S37</t>
  </si>
  <si>
    <t>816/2</t>
  </si>
  <si>
    <t>5109/8</t>
  </si>
  <si>
    <t>5110/5</t>
  </si>
  <si>
    <t>Bilíková Radka Ing.</t>
  </si>
  <si>
    <t>621 00 Brno - Řečkovice</t>
  </si>
  <si>
    <t>Žitná 975/16</t>
  </si>
  <si>
    <t>Cívková Zdeňka Ing.</t>
  </si>
  <si>
    <t>664 01 Bílovice nad Svitavou</t>
  </si>
  <si>
    <t>Jiráskova 335</t>
  </si>
  <si>
    <t>Kratochvílová Lenka</t>
  </si>
  <si>
    <t>664 67 Syrovice</t>
  </si>
  <si>
    <t>č. p. 268</t>
  </si>
  <si>
    <t>Pelikánová Jolana</t>
  </si>
  <si>
    <t>Sochorova 3221/1</t>
  </si>
  <si>
    <t>SJM Peřina Michal Ing. a Peřinová Hana MVDr.</t>
  </si>
  <si>
    <t>Stránského 3137/37</t>
  </si>
  <si>
    <t>Slezák Jaroslav ing.</t>
  </si>
  <si>
    <t>251 62 Louňovice</t>
  </si>
  <si>
    <t>Soví 295</t>
  </si>
  <si>
    <t>Suchardová Iveta</t>
  </si>
  <si>
    <t>Kuršova 995/30</t>
  </si>
  <si>
    <t>Svoboda Ondřej Ing.</t>
  </si>
  <si>
    <t>Svobodová Lucie Bc.</t>
  </si>
  <si>
    <t>Pernštejnská 3040/5</t>
  </si>
  <si>
    <t>KP-S39</t>
  </si>
  <si>
    <t>5115</t>
  </si>
  <si>
    <t>HS-Development</t>
  </si>
  <si>
    <t>602 00 Brno - Zábrdovice</t>
  </si>
  <si>
    <t>Milady Horákové 329/24</t>
  </si>
  <si>
    <t>KP-S41</t>
  </si>
  <si>
    <t>5118</t>
  </si>
  <si>
    <t>Církev Ježíše Krista Svatých Posledních dnů v České republice</t>
  </si>
  <si>
    <t>170 00 Praha 7 - Holešovice</t>
  </si>
  <si>
    <t>Milady Horákové 85/95</t>
  </si>
  <si>
    <t>Grmelová Radmila Ing. CSc.</t>
  </si>
  <si>
    <t>Veselá Vladimíra MUDr.</t>
  </si>
  <si>
    <t>D.2.2 SEZNAM KANALIZAČNÍCH PŘÍPOJEK</t>
  </si>
  <si>
    <t>Stav KN ze dne 4. 9. 2020</t>
  </si>
  <si>
    <t>DN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</si>
</sst>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Kč&quot;_-;\-* #,##0\ &quot;Kč&quot;_-;_-* &quot;-&quot;\ &quot;Kč&quot;_-;_-@_-"/>
    <numFmt numFmtId="41" formatCode="_-* #,##0_-;\-* #,##0_-;_-* &quot;-&quot;_-;_-@_-"/>
    <numFmt numFmtId="43" formatCode="_-* #,##0.00_-;\-* #,##0.00_-;_-* &quot;-&quot;??_-;_-@_-"/>
    <numFmt numFmtId="164" formatCode="_-* #,##0\ _S_k_-;\-* #,##0\ _S_k_-;_-* &quot;-&quot;\ _S_k_-;_-@_-"/>
    <numFmt numFmtId="165" formatCode="_ * #,##0_ ;_ * \-#,##0_ ;_ * &quot;-&quot;_ ;_ @_ "/>
    <numFmt numFmtId="166" formatCode="_ * #,##0.00_ ;_ * \-#,##0.00_ ;_ * &quot;-&quot;??_ ;_ @_ "/>
    <numFmt numFmtId="167" formatCode="_ &quot;Kčs &quot;\ * #,##0_ ;_ &quot;Kčs &quot;\ * \-#,##0_ ;_ &quot;Kčs &quot;\ * &quot;-&quot;_ ;_ @_ "/>
    <numFmt numFmtId="168" formatCode="_ &quot;Kčs &quot;\ * #,##0.00_ ;_ &quot;Kčs &quot;\ * \-#,##0.00_ ;_ &quot;Kčs &quot;\ * &quot;-&quot;??_ ;_ @_ "/>
  </numFmts>
  <fonts count="15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</font>
    <font>
      <sz val="10"/>
      <name val="Arial"/>
      <family val="2"/>
      <charset val="238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Geneva"/>
    </font>
    <font>
      <b/>
      <sz val="8"/>
      <color indexed="16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/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/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9" fillId="0" borderId="0">
      <alignment vertical="center"/>
    </xf>
    <xf numFmtId="0" fontId="10" fillId="2" borderId="1">
      <alignment vertical="center"/>
    </xf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2" borderId="2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2" fontId="8" fillId="0" borderId="0"/>
    <xf numFmtId="0" fontId="8" fillId="0" borderId="0"/>
    <xf numFmtId="0" fontId="11" fillId="0" borderId="0">
      <alignment vertical="center"/>
    </xf>
  </cellStyleXfs>
  <cellXfs count="23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9" fontId="6" fillId="0" borderId="28" xfId="0" applyNumberFormat="1" applyFont="1" applyFill="1" applyBorder="1" applyAlignment="1">
      <alignment horizontal="center" vertical="center" shrinkToFit="1"/>
    </xf>
    <xf numFmtId="2" fontId="6" fillId="0" borderId="37" xfId="0" applyNumberFormat="1" applyFont="1" applyFill="1" applyBorder="1" applyAlignment="1">
      <alignment horizontal="center" vertical="center"/>
    </xf>
    <xf numFmtId="2" fontId="14" fillId="0" borderId="2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vertical="center" wrapText="1"/>
    </xf>
    <xf numFmtId="2" fontId="13" fillId="0" borderId="0" xfId="0" applyNumberFormat="1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2" fontId="13" fillId="0" borderId="0" xfId="0" applyNumberFormat="1" applyFont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left" vertical="center" wrapText="1"/>
    </xf>
    <xf numFmtId="49" fontId="14" fillId="0" borderId="6" xfId="0" applyNumberFormat="1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left" vertical="center" wrapText="1"/>
    </xf>
    <xf numFmtId="1" fontId="6" fillId="0" borderId="28" xfId="0" applyNumberFormat="1" applyFont="1" applyFill="1" applyBorder="1" applyAlignment="1">
      <alignment horizontal="center" vertical="center" shrinkToFit="1"/>
    </xf>
    <xf numFmtId="49" fontId="2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1" fontId="1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13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2" fontId="13" fillId="0" borderId="0" xfId="0" applyNumberFormat="1" applyFont="1" applyBorder="1" applyAlignment="1">
      <alignment horizontal="left" vertical="top"/>
    </xf>
    <xf numFmtId="0" fontId="13" fillId="0" borderId="11" xfId="0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left" vertical="center" wrapText="1"/>
    </xf>
    <xf numFmtId="1" fontId="13" fillId="0" borderId="23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2" fontId="13" fillId="0" borderId="23" xfId="0" applyNumberFormat="1" applyFont="1" applyFill="1" applyBorder="1" applyAlignment="1">
      <alignment horizontal="center" vertical="center" wrapText="1"/>
    </xf>
    <xf numFmtId="2" fontId="13" fillId="0" borderId="21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13" fillId="0" borderId="41" xfId="0" applyNumberFormat="1" applyFont="1" applyFill="1" applyBorder="1" applyAlignment="1">
      <alignment horizontal="center" vertical="center" wrapText="1"/>
    </xf>
    <xf numFmtId="2" fontId="13" fillId="0" borderId="20" xfId="0" applyNumberFormat="1" applyFont="1" applyFill="1" applyBorder="1" applyAlignment="1">
      <alignment horizontal="center" vertical="center" wrapText="1"/>
    </xf>
    <xf numFmtId="1" fontId="13" fillId="0" borderId="42" xfId="0" applyNumberFormat="1" applyFont="1" applyFill="1" applyBorder="1" applyAlignment="1">
      <alignment horizontal="center" vertical="center" wrapText="1"/>
    </xf>
    <xf numFmtId="1" fontId="13" fillId="0" borderId="11" xfId="0" applyNumberFormat="1" applyFont="1" applyFill="1" applyBorder="1" applyAlignment="1">
      <alignment horizontal="center" vertical="center" wrapText="1"/>
    </xf>
    <xf numFmtId="1" fontId="13" fillId="0" borderId="42" xfId="0" applyNumberFormat="1" applyFont="1" applyFill="1" applyBorder="1" applyAlignment="1">
      <alignment horizontal="center" vertical="center" wrapText="1" shrinkToFit="1"/>
    </xf>
    <xf numFmtId="49" fontId="13" fillId="0" borderId="11" xfId="0" applyNumberFormat="1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left" vertical="center" wrapText="1"/>
    </xf>
    <xf numFmtId="49" fontId="13" fillId="0" borderId="41" xfId="0" applyNumberFormat="1" applyFont="1" applyFill="1" applyBorder="1" applyAlignment="1">
      <alignment horizontal="center" vertical="center" wrapText="1"/>
    </xf>
    <xf numFmtId="49" fontId="13" fillId="0" borderId="20" xfId="0" applyNumberFormat="1" applyFont="1" applyFill="1" applyBorder="1" applyAlignment="1">
      <alignment horizontal="left" vertical="center" wrapText="1"/>
    </xf>
    <xf numFmtId="0" fontId="13" fillId="0" borderId="44" xfId="0" applyFont="1" applyFill="1" applyBorder="1" applyAlignment="1">
      <alignment horizontal="center" vertical="center" wrapText="1"/>
    </xf>
    <xf numFmtId="49" fontId="13" fillId="0" borderId="45" xfId="0" applyNumberFormat="1" applyFont="1" applyFill="1" applyBorder="1" applyAlignment="1">
      <alignment horizontal="left" vertical="center" wrapText="1"/>
    </xf>
    <xf numFmtId="1" fontId="13" fillId="0" borderId="45" xfId="0" applyNumberFormat="1" applyFont="1" applyFill="1" applyBorder="1" applyAlignment="1">
      <alignment horizontal="center" vertical="center" wrapText="1"/>
    </xf>
    <xf numFmtId="49" fontId="13" fillId="0" borderId="46" xfId="0" applyNumberFormat="1" applyFont="1" applyFill="1" applyBorder="1" applyAlignment="1">
      <alignment horizontal="center" vertical="center" wrapText="1"/>
    </xf>
    <xf numFmtId="49" fontId="13" fillId="0" borderId="47" xfId="0" applyNumberFormat="1" applyFont="1" applyFill="1" applyBorder="1" applyAlignment="1">
      <alignment horizontal="left" vertical="center" wrapText="1"/>
    </xf>
    <xf numFmtId="49" fontId="13" fillId="0" borderId="44" xfId="0" applyNumberFormat="1" applyFont="1" applyFill="1" applyBorder="1" applyAlignment="1">
      <alignment horizontal="left" vertical="center" wrapText="1"/>
    </xf>
    <xf numFmtId="0" fontId="13" fillId="0" borderId="48" xfId="0" applyFont="1" applyFill="1" applyBorder="1" applyAlignment="1">
      <alignment horizontal="left" vertical="center" wrapText="1"/>
    </xf>
    <xf numFmtId="1" fontId="13" fillId="0" borderId="49" xfId="0" applyNumberFormat="1" applyFont="1" applyFill="1" applyBorder="1" applyAlignment="1">
      <alignment horizontal="center" vertical="center" wrapText="1" shrinkToFit="1"/>
    </xf>
    <xf numFmtId="49" fontId="13" fillId="0" borderId="45" xfId="0" applyNumberFormat="1" applyFont="1" applyFill="1" applyBorder="1" applyAlignment="1">
      <alignment horizontal="center" vertical="center" wrapText="1"/>
    </xf>
    <xf numFmtId="2" fontId="13" fillId="0" borderId="46" xfId="0" applyNumberFormat="1" applyFont="1" applyFill="1" applyBorder="1" applyAlignment="1">
      <alignment horizontal="center" vertical="center" wrapText="1"/>
    </xf>
    <xf numFmtId="1" fontId="13" fillId="0" borderId="44" xfId="0" applyNumberFormat="1" applyFont="1" applyFill="1" applyBorder="1" applyAlignment="1">
      <alignment horizontal="center" vertical="center" wrapText="1"/>
    </xf>
    <xf numFmtId="2" fontId="13" fillId="0" borderId="45" xfId="0" applyNumberFormat="1" applyFont="1" applyFill="1" applyBorder="1" applyAlignment="1">
      <alignment horizontal="center" vertical="center" wrapText="1"/>
    </xf>
    <xf numFmtId="2" fontId="13" fillId="0" borderId="48" xfId="0" applyNumberFormat="1" applyFont="1" applyFill="1" applyBorder="1" applyAlignment="1">
      <alignment horizontal="center" vertical="center" wrapText="1"/>
    </xf>
    <xf numFmtId="1" fontId="13" fillId="0" borderId="49" xfId="0" applyNumberFormat="1" applyFont="1" applyFill="1" applyBorder="1" applyAlignment="1">
      <alignment horizontal="center" vertical="center" wrapText="1"/>
    </xf>
    <xf numFmtId="2" fontId="13" fillId="0" borderId="47" xfId="0" applyNumberFormat="1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49" fontId="13" fillId="0" borderId="51" xfId="0" applyNumberFormat="1" applyFont="1" applyFill="1" applyBorder="1" applyAlignment="1">
      <alignment horizontal="left" vertical="center" wrapText="1"/>
    </xf>
    <xf numFmtId="1" fontId="13" fillId="0" borderId="51" xfId="0" applyNumberFormat="1" applyFont="1" applyFill="1" applyBorder="1" applyAlignment="1">
      <alignment horizontal="center" vertical="center" wrapText="1"/>
    </xf>
    <xf numFmtId="49" fontId="13" fillId="0" borderId="52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left" vertical="center" wrapText="1"/>
    </xf>
    <xf numFmtId="49" fontId="13" fillId="0" borderId="50" xfId="0" applyNumberFormat="1" applyFont="1" applyFill="1" applyBorder="1" applyAlignment="1">
      <alignment horizontal="left" vertical="center" wrapText="1"/>
    </xf>
    <xf numFmtId="0" fontId="13" fillId="0" borderId="53" xfId="0" applyFont="1" applyFill="1" applyBorder="1" applyAlignment="1">
      <alignment horizontal="left" vertical="center" wrapText="1"/>
    </xf>
    <xf numFmtId="1" fontId="13" fillId="0" borderId="54" xfId="0" applyNumberFormat="1" applyFont="1" applyFill="1" applyBorder="1" applyAlignment="1">
      <alignment horizontal="center" vertical="center" wrapText="1" shrinkToFit="1"/>
    </xf>
    <xf numFmtId="49" fontId="13" fillId="0" borderId="51" xfId="0" applyNumberFormat="1" applyFont="1" applyFill="1" applyBorder="1" applyAlignment="1">
      <alignment horizontal="center" vertical="center" wrapText="1"/>
    </xf>
    <xf numFmtId="2" fontId="13" fillId="0" borderId="52" xfId="0" applyNumberFormat="1" applyFont="1" applyFill="1" applyBorder="1" applyAlignment="1">
      <alignment horizontal="center" vertical="center" wrapText="1"/>
    </xf>
    <xf numFmtId="1" fontId="13" fillId="0" borderId="50" xfId="0" applyNumberFormat="1" applyFont="1" applyFill="1" applyBorder="1" applyAlignment="1">
      <alignment horizontal="center" vertical="center" wrapText="1"/>
    </xf>
    <xf numFmtId="2" fontId="13" fillId="0" borderId="51" xfId="0" applyNumberFormat="1" applyFont="1" applyFill="1" applyBorder="1" applyAlignment="1">
      <alignment horizontal="center" vertical="center" wrapText="1"/>
    </xf>
    <xf numFmtId="2" fontId="13" fillId="0" borderId="53" xfId="0" applyNumberFormat="1" applyFont="1" applyFill="1" applyBorder="1" applyAlignment="1">
      <alignment horizontal="center" vertical="center" wrapText="1"/>
    </xf>
    <xf numFmtId="1" fontId="13" fillId="0" borderId="54" xfId="0" applyNumberFormat="1" applyFont="1" applyFill="1" applyBorder="1" applyAlignment="1">
      <alignment horizontal="center" vertical="center" wrapText="1"/>
    </xf>
    <xf numFmtId="2" fontId="13" fillId="0" borderId="13" xfId="0" applyNumberFormat="1" applyFont="1" applyFill="1" applyBorder="1" applyAlignment="1">
      <alignment horizontal="center" vertical="center" wrapText="1"/>
    </xf>
    <xf numFmtId="0" fontId="13" fillId="0" borderId="55" xfId="0" applyFont="1" applyFill="1" applyBorder="1" applyAlignment="1">
      <alignment horizontal="center" vertical="center" wrapText="1"/>
    </xf>
    <xf numFmtId="49" fontId="13" fillId="0" borderId="56" xfId="0" applyNumberFormat="1" applyFont="1" applyFill="1" applyBorder="1" applyAlignment="1">
      <alignment horizontal="left" vertical="center" wrapText="1"/>
    </xf>
    <xf numFmtId="1" fontId="13" fillId="0" borderId="56" xfId="0" applyNumberFormat="1" applyFont="1" applyFill="1" applyBorder="1" applyAlignment="1">
      <alignment horizontal="center" vertical="center" wrapText="1"/>
    </xf>
    <xf numFmtId="49" fontId="13" fillId="0" borderId="57" xfId="0" applyNumberFormat="1" applyFont="1" applyFill="1" applyBorder="1" applyAlignment="1">
      <alignment horizontal="center" vertical="center" wrapText="1"/>
    </xf>
    <xf numFmtId="49" fontId="13" fillId="0" borderId="58" xfId="0" applyNumberFormat="1" applyFont="1" applyFill="1" applyBorder="1" applyAlignment="1">
      <alignment horizontal="left" vertical="center" wrapText="1"/>
    </xf>
    <xf numFmtId="49" fontId="13" fillId="0" borderId="55" xfId="0" applyNumberFormat="1" applyFont="1" applyFill="1" applyBorder="1" applyAlignment="1">
      <alignment horizontal="left" vertical="center" wrapText="1"/>
    </xf>
    <xf numFmtId="0" fontId="13" fillId="0" borderId="59" xfId="0" applyFont="1" applyFill="1" applyBorder="1" applyAlignment="1">
      <alignment horizontal="left" vertical="center" wrapText="1"/>
    </xf>
    <xf numFmtId="1" fontId="13" fillId="0" borderId="60" xfId="0" applyNumberFormat="1" applyFont="1" applyFill="1" applyBorder="1" applyAlignment="1">
      <alignment horizontal="center" vertical="center" wrapText="1" shrinkToFit="1"/>
    </xf>
    <xf numFmtId="49" fontId="13" fillId="0" borderId="56" xfId="0" applyNumberFormat="1" applyFont="1" applyFill="1" applyBorder="1" applyAlignment="1">
      <alignment horizontal="center" vertical="center" wrapText="1"/>
    </xf>
    <xf numFmtId="2" fontId="13" fillId="0" borderId="57" xfId="0" applyNumberFormat="1" applyFont="1" applyFill="1" applyBorder="1" applyAlignment="1">
      <alignment horizontal="center" vertical="center" wrapText="1"/>
    </xf>
    <xf numFmtId="1" fontId="13" fillId="0" borderId="55" xfId="0" applyNumberFormat="1" applyFont="1" applyFill="1" applyBorder="1" applyAlignment="1">
      <alignment horizontal="center" vertical="center" wrapText="1"/>
    </xf>
    <xf numFmtId="2" fontId="13" fillId="0" borderId="56" xfId="0" applyNumberFormat="1" applyFont="1" applyFill="1" applyBorder="1" applyAlignment="1">
      <alignment horizontal="center" vertical="center" wrapText="1"/>
    </xf>
    <xf numFmtId="2" fontId="13" fillId="0" borderId="59" xfId="0" applyNumberFormat="1" applyFont="1" applyFill="1" applyBorder="1" applyAlignment="1">
      <alignment horizontal="center" vertical="center" wrapText="1"/>
    </xf>
    <xf numFmtId="1" fontId="13" fillId="0" borderId="60" xfId="0" applyNumberFormat="1" applyFont="1" applyFill="1" applyBorder="1" applyAlignment="1">
      <alignment horizontal="center" vertical="center" wrapText="1"/>
    </xf>
    <xf numFmtId="2" fontId="13" fillId="0" borderId="58" xfId="0" applyNumberFormat="1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49" fontId="13" fillId="0" borderId="62" xfId="0" applyNumberFormat="1" applyFont="1" applyFill="1" applyBorder="1" applyAlignment="1">
      <alignment horizontal="left" vertical="center" wrapText="1"/>
    </xf>
    <xf numFmtId="1" fontId="13" fillId="0" borderId="62" xfId="0" applyNumberFormat="1" applyFont="1" applyFill="1" applyBorder="1" applyAlignment="1">
      <alignment horizontal="center" vertical="center" wrapText="1"/>
    </xf>
    <xf numFmtId="49" fontId="13" fillId="0" borderId="63" xfId="0" applyNumberFormat="1" applyFont="1" applyFill="1" applyBorder="1" applyAlignment="1">
      <alignment horizontal="center" vertical="center" wrapText="1"/>
    </xf>
    <xf numFmtId="49" fontId="13" fillId="0" borderId="64" xfId="0" applyNumberFormat="1" applyFont="1" applyFill="1" applyBorder="1" applyAlignment="1">
      <alignment horizontal="left" vertical="center" wrapText="1"/>
    </xf>
    <xf numFmtId="49" fontId="13" fillId="0" borderId="61" xfId="0" applyNumberFormat="1" applyFont="1" applyFill="1" applyBorder="1" applyAlignment="1">
      <alignment horizontal="left" vertical="center" wrapText="1"/>
    </xf>
    <xf numFmtId="0" fontId="13" fillId="0" borderId="65" xfId="0" applyFont="1" applyFill="1" applyBorder="1" applyAlignment="1">
      <alignment horizontal="left" vertical="center" wrapText="1"/>
    </xf>
    <xf numFmtId="1" fontId="13" fillId="0" borderId="66" xfId="0" applyNumberFormat="1" applyFont="1" applyFill="1" applyBorder="1" applyAlignment="1">
      <alignment horizontal="center" vertical="center" wrapText="1" shrinkToFit="1"/>
    </xf>
    <xf numFmtId="49" fontId="13" fillId="0" borderId="62" xfId="0" applyNumberFormat="1" applyFont="1" applyFill="1" applyBorder="1" applyAlignment="1">
      <alignment horizontal="center" vertical="center" wrapText="1"/>
    </xf>
    <xf numFmtId="2" fontId="13" fillId="0" borderId="63" xfId="0" applyNumberFormat="1" applyFont="1" applyFill="1" applyBorder="1" applyAlignment="1">
      <alignment horizontal="center" vertical="center" wrapText="1"/>
    </xf>
    <xf numFmtId="1" fontId="13" fillId="0" borderId="61" xfId="0" applyNumberFormat="1" applyFont="1" applyFill="1" applyBorder="1" applyAlignment="1">
      <alignment horizontal="center" vertical="center" wrapText="1"/>
    </xf>
    <xf numFmtId="2" fontId="13" fillId="0" borderId="62" xfId="0" applyNumberFormat="1" applyFont="1" applyFill="1" applyBorder="1" applyAlignment="1">
      <alignment horizontal="center" vertical="center" wrapText="1"/>
    </xf>
    <xf numFmtId="2" fontId="13" fillId="0" borderId="65" xfId="0" applyNumberFormat="1" applyFont="1" applyFill="1" applyBorder="1" applyAlignment="1">
      <alignment horizontal="center" vertical="center" wrapText="1"/>
    </xf>
    <xf numFmtId="1" fontId="13" fillId="0" borderId="66" xfId="0" applyNumberFormat="1" applyFont="1" applyFill="1" applyBorder="1" applyAlignment="1">
      <alignment horizontal="center" vertical="center" wrapText="1"/>
    </xf>
    <xf numFmtId="2" fontId="13" fillId="0" borderId="64" xfId="0" applyNumberFormat="1" applyFont="1" applyFill="1" applyBorder="1" applyAlignment="1">
      <alignment horizontal="center" vertical="center" wrapText="1"/>
    </xf>
    <xf numFmtId="0" fontId="13" fillId="0" borderId="68" xfId="0" applyFont="1" applyFill="1" applyBorder="1" applyAlignment="1">
      <alignment horizontal="center" vertical="center" wrapText="1"/>
    </xf>
    <xf numFmtId="49" fontId="13" fillId="0" borderId="69" xfId="0" applyNumberFormat="1" applyFont="1" applyFill="1" applyBorder="1" applyAlignment="1">
      <alignment horizontal="left" vertical="center" wrapText="1"/>
    </xf>
    <xf numFmtId="1" fontId="13" fillId="0" borderId="69" xfId="0" applyNumberFormat="1" applyFont="1" applyFill="1" applyBorder="1" applyAlignment="1">
      <alignment horizontal="center" vertical="center" wrapText="1"/>
    </xf>
    <xf numFmtId="49" fontId="13" fillId="0" borderId="70" xfId="0" applyNumberFormat="1" applyFont="1" applyFill="1" applyBorder="1" applyAlignment="1">
      <alignment horizontal="center" vertical="center" wrapText="1"/>
    </xf>
    <xf numFmtId="49" fontId="13" fillId="0" borderId="67" xfId="0" applyNumberFormat="1" applyFont="1" applyFill="1" applyBorder="1" applyAlignment="1">
      <alignment horizontal="left" vertical="center" wrapText="1"/>
    </xf>
    <xf numFmtId="49" fontId="13" fillId="0" borderId="68" xfId="0" applyNumberFormat="1" applyFont="1" applyFill="1" applyBorder="1" applyAlignment="1">
      <alignment horizontal="left" vertical="center" wrapText="1"/>
    </xf>
    <xf numFmtId="0" fontId="13" fillId="0" borderId="71" xfId="0" applyFont="1" applyFill="1" applyBorder="1" applyAlignment="1">
      <alignment horizontal="left" vertical="center" wrapText="1"/>
    </xf>
    <xf numFmtId="1" fontId="13" fillId="0" borderId="72" xfId="0" applyNumberFormat="1" applyFont="1" applyFill="1" applyBorder="1" applyAlignment="1">
      <alignment horizontal="center" vertical="center" wrapText="1" shrinkToFit="1"/>
    </xf>
    <xf numFmtId="49" fontId="13" fillId="0" borderId="69" xfId="0" applyNumberFormat="1" applyFont="1" applyFill="1" applyBorder="1" applyAlignment="1">
      <alignment horizontal="center" vertical="center" wrapText="1"/>
    </xf>
    <xf numFmtId="2" fontId="13" fillId="0" borderId="70" xfId="0" applyNumberFormat="1" applyFont="1" applyFill="1" applyBorder="1" applyAlignment="1">
      <alignment horizontal="center" vertical="center" wrapText="1"/>
    </xf>
    <xf numFmtId="1" fontId="13" fillId="0" borderId="68" xfId="0" applyNumberFormat="1" applyFont="1" applyFill="1" applyBorder="1" applyAlignment="1">
      <alignment horizontal="center" vertical="center" wrapText="1"/>
    </xf>
    <xf numFmtId="2" fontId="13" fillId="0" borderId="69" xfId="0" applyNumberFormat="1" applyFont="1" applyFill="1" applyBorder="1" applyAlignment="1">
      <alignment horizontal="center" vertical="center" wrapText="1"/>
    </xf>
    <xf numFmtId="2" fontId="13" fillId="0" borderId="71" xfId="0" applyNumberFormat="1" applyFont="1" applyFill="1" applyBorder="1" applyAlignment="1">
      <alignment horizontal="center" vertical="center" wrapText="1"/>
    </xf>
    <xf numFmtId="1" fontId="13" fillId="0" borderId="72" xfId="0" applyNumberFormat="1" applyFont="1" applyFill="1" applyBorder="1" applyAlignment="1">
      <alignment horizontal="center" vertical="center" wrapText="1"/>
    </xf>
    <xf numFmtId="2" fontId="13" fillId="0" borderId="67" xfId="0" applyNumberFormat="1" applyFont="1" applyFill="1" applyBorder="1" applyAlignment="1">
      <alignment horizontal="center" vertical="center" wrapText="1"/>
    </xf>
    <xf numFmtId="0" fontId="13" fillId="0" borderId="73" xfId="0" applyFont="1" applyFill="1" applyBorder="1" applyAlignment="1">
      <alignment horizontal="center" vertical="center" wrapText="1"/>
    </xf>
    <xf numFmtId="49" fontId="13" fillId="0" borderId="74" xfId="0" applyNumberFormat="1" applyFont="1" applyFill="1" applyBorder="1" applyAlignment="1">
      <alignment horizontal="left" vertical="center" wrapText="1"/>
    </xf>
    <xf numFmtId="1" fontId="13" fillId="0" borderId="74" xfId="0" applyNumberFormat="1" applyFont="1" applyFill="1" applyBorder="1" applyAlignment="1">
      <alignment horizontal="center" vertical="center" wrapText="1"/>
    </xf>
    <xf numFmtId="49" fontId="13" fillId="0" borderId="75" xfId="0" applyNumberFormat="1" applyFont="1" applyFill="1" applyBorder="1" applyAlignment="1">
      <alignment horizontal="center" vertical="center" wrapText="1"/>
    </xf>
    <xf numFmtId="49" fontId="13" fillId="0" borderId="43" xfId="0" applyNumberFormat="1" applyFont="1" applyFill="1" applyBorder="1" applyAlignment="1">
      <alignment horizontal="left" vertical="center" wrapText="1"/>
    </xf>
    <xf numFmtId="49" fontId="13" fillId="0" borderId="73" xfId="0" applyNumberFormat="1" applyFont="1" applyFill="1" applyBorder="1" applyAlignment="1">
      <alignment horizontal="left" vertical="center" wrapText="1"/>
    </xf>
    <xf numFmtId="0" fontId="13" fillId="0" borderId="76" xfId="0" applyFont="1" applyFill="1" applyBorder="1" applyAlignment="1">
      <alignment horizontal="left" vertical="center" wrapText="1"/>
    </xf>
    <xf numFmtId="1" fontId="13" fillId="0" borderId="77" xfId="0" applyNumberFormat="1" applyFont="1" applyFill="1" applyBorder="1" applyAlignment="1">
      <alignment horizontal="center" vertical="center" wrapText="1" shrinkToFit="1"/>
    </xf>
    <xf numFmtId="49" fontId="13" fillId="0" borderId="74" xfId="0" applyNumberFormat="1" applyFont="1" applyFill="1" applyBorder="1" applyAlignment="1">
      <alignment horizontal="center" vertical="center" wrapText="1"/>
    </xf>
    <xf numFmtId="2" fontId="13" fillId="0" borderId="75" xfId="0" applyNumberFormat="1" applyFont="1" applyFill="1" applyBorder="1" applyAlignment="1">
      <alignment horizontal="center" vertical="center" wrapText="1"/>
    </xf>
    <xf numFmtId="1" fontId="13" fillId="0" borderId="73" xfId="0" applyNumberFormat="1" applyFont="1" applyFill="1" applyBorder="1" applyAlignment="1">
      <alignment horizontal="center" vertical="center" wrapText="1"/>
    </xf>
    <xf numFmtId="2" fontId="13" fillId="0" borderId="74" xfId="0" applyNumberFormat="1" applyFont="1" applyFill="1" applyBorder="1" applyAlignment="1">
      <alignment horizontal="center" vertical="center" wrapText="1"/>
    </xf>
    <xf numFmtId="2" fontId="13" fillId="0" borderId="76" xfId="0" applyNumberFormat="1" applyFont="1" applyFill="1" applyBorder="1" applyAlignment="1">
      <alignment horizontal="center" vertical="center" wrapText="1"/>
    </xf>
    <xf numFmtId="1" fontId="13" fillId="0" borderId="77" xfId="0" applyNumberFormat="1" applyFont="1" applyFill="1" applyBorder="1" applyAlignment="1">
      <alignment horizontal="center" vertical="center" wrapText="1"/>
    </xf>
    <xf numFmtId="2" fontId="13" fillId="0" borderId="43" xfId="0" applyNumberFormat="1" applyFont="1" applyFill="1" applyBorder="1" applyAlignment="1">
      <alignment horizontal="center" vertical="center" wrapText="1"/>
    </xf>
    <xf numFmtId="0" fontId="13" fillId="0" borderId="79" xfId="0" applyFont="1" applyFill="1" applyBorder="1" applyAlignment="1">
      <alignment horizontal="center" vertical="center" wrapText="1"/>
    </xf>
    <xf numFmtId="49" fontId="13" fillId="0" borderId="80" xfId="0" applyNumberFormat="1" applyFont="1" applyFill="1" applyBorder="1" applyAlignment="1">
      <alignment horizontal="left" vertical="center" wrapText="1"/>
    </xf>
    <xf numFmtId="1" fontId="13" fillId="0" borderId="80" xfId="0" applyNumberFormat="1" applyFont="1" applyFill="1" applyBorder="1" applyAlignment="1">
      <alignment horizontal="center" vertical="center" wrapText="1"/>
    </xf>
    <xf numFmtId="49" fontId="13" fillId="0" borderId="81" xfId="0" applyNumberFormat="1" applyFont="1" applyFill="1" applyBorder="1" applyAlignment="1">
      <alignment horizontal="center" vertical="center" wrapText="1"/>
    </xf>
    <xf numFmtId="49" fontId="13" fillId="0" borderId="78" xfId="0" applyNumberFormat="1" applyFont="1" applyFill="1" applyBorder="1" applyAlignment="1">
      <alignment horizontal="left" vertical="center" wrapText="1"/>
    </xf>
    <xf numFmtId="49" fontId="13" fillId="0" borderId="79" xfId="0" applyNumberFormat="1" applyFont="1" applyFill="1" applyBorder="1" applyAlignment="1">
      <alignment horizontal="left" vertical="center" wrapText="1"/>
    </xf>
    <xf numFmtId="0" fontId="13" fillId="0" borderId="82" xfId="0" applyFont="1" applyFill="1" applyBorder="1" applyAlignment="1">
      <alignment horizontal="left" vertical="center" wrapText="1"/>
    </xf>
    <xf numFmtId="1" fontId="13" fillId="0" borderId="83" xfId="0" applyNumberFormat="1" applyFont="1" applyFill="1" applyBorder="1" applyAlignment="1">
      <alignment horizontal="center" vertical="center" wrapText="1" shrinkToFit="1"/>
    </xf>
    <xf numFmtId="49" fontId="13" fillId="0" borderId="80" xfId="0" applyNumberFormat="1" applyFont="1" applyFill="1" applyBorder="1" applyAlignment="1">
      <alignment horizontal="center" vertical="center" wrapText="1"/>
    </xf>
    <xf numFmtId="2" fontId="13" fillId="0" borderId="81" xfId="0" applyNumberFormat="1" applyFont="1" applyFill="1" applyBorder="1" applyAlignment="1">
      <alignment horizontal="center" vertical="center" wrapText="1"/>
    </xf>
    <xf numFmtId="1" fontId="13" fillId="0" borderId="79" xfId="0" applyNumberFormat="1" applyFont="1" applyFill="1" applyBorder="1" applyAlignment="1">
      <alignment horizontal="center" vertical="center" wrapText="1"/>
    </xf>
    <xf numFmtId="2" fontId="13" fillId="0" borderId="80" xfId="0" applyNumberFormat="1" applyFont="1" applyFill="1" applyBorder="1" applyAlignment="1">
      <alignment horizontal="center" vertical="center" wrapText="1"/>
    </xf>
    <xf numFmtId="2" fontId="13" fillId="0" borderId="82" xfId="0" applyNumberFormat="1" applyFont="1" applyFill="1" applyBorder="1" applyAlignment="1">
      <alignment horizontal="center" vertical="center" wrapText="1"/>
    </xf>
    <xf numFmtId="1" fontId="13" fillId="0" borderId="83" xfId="0" applyNumberFormat="1" applyFont="1" applyFill="1" applyBorder="1" applyAlignment="1">
      <alignment horizontal="center" vertical="center" wrapText="1"/>
    </xf>
    <xf numFmtId="2" fontId="13" fillId="0" borderId="78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left" vertical="center"/>
    </xf>
    <xf numFmtId="49" fontId="5" fillId="0" borderId="18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38" xfId="0" applyNumberFormat="1" applyFont="1" applyFill="1" applyBorder="1" applyAlignment="1">
      <alignment horizontal="center" vertical="center" wrapText="1"/>
    </xf>
    <xf numFmtId="49" fontId="5" fillId="0" borderId="39" xfId="0" applyNumberFormat="1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shrinkToFit="1"/>
    </xf>
    <xf numFmtId="1" fontId="5" fillId="0" borderId="11" xfId="0" applyNumberFormat="1" applyFont="1" applyFill="1" applyBorder="1" applyAlignment="1">
      <alignment horizontal="center" vertical="center" shrinkToFit="1"/>
    </xf>
    <xf numFmtId="49" fontId="5" fillId="0" borderId="34" xfId="0" applyNumberFormat="1" applyFont="1" applyFill="1" applyBorder="1" applyAlignment="1">
      <alignment horizontal="center" vertical="center"/>
    </xf>
    <xf numFmtId="49" fontId="5" fillId="0" borderId="23" xfId="0" applyNumberFormat="1" applyFont="1" applyFill="1" applyBorder="1" applyAlignment="1">
      <alignment horizontal="center" vertical="center"/>
    </xf>
    <xf numFmtId="49" fontId="5" fillId="0" borderId="32" xfId="0" applyNumberFormat="1" applyFont="1" applyFill="1" applyBorder="1" applyAlignment="1">
      <alignment horizontal="center" vertical="center"/>
    </xf>
    <xf numFmtId="2" fontId="1" fillId="0" borderId="36" xfId="0" applyNumberFormat="1" applyFont="1" applyFill="1" applyBorder="1" applyAlignment="1">
      <alignment horizontal="center" vertical="center" shrinkToFit="1"/>
    </xf>
    <xf numFmtId="2" fontId="1" fillId="0" borderId="21" xfId="0" applyNumberFormat="1" applyFont="1" applyFill="1" applyBorder="1" applyAlignment="1">
      <alignment horizontal="center" vertical="center" shrinkToFit="1"/>
    </xf>
    <xf numFmtId="49" fontId="5" fillId="0" borderId="33" xfId="0" applyNumberFormat="1" applyFont="1" applyFill="1" applyBorder="1" applyAlignment="1">
      <alignment horizontal="center" vertical="center" shrinkToFit="1"/>
    </xf>
    <xf numFmtId="49" fontId="5" fillId="0" borderId="11" xfId="0" applyNumberFormat="1" applyFont="1" applyFill="1" applyBorder="1" applyAlignment="1">
      <alignment horizontal="center" vertical="center" shrinkToFit="1"/>
    </xf>
    <xf numFmtId="2" fontId="1" fillId="0" borderId="35" xfId="0" applyNumberFormat="1" applyFont="1" applyFill="1" applyBorder="1" applyAlignment="1">
      <alignment horizontal="center" vertical="center" wrapText="1"/>
    </xf>
    <xf numFmtId="2" fontId="1" fillId="0" borderId="20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22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30" xfId="0" applyNumberFormat="1" applyFont="1" applyFill="1" applyBorder="1" applyAlignment="1">
      <alignment horizontal="center" vertical="center" wrapText="1"/>
    </xf>
  </cellXfs>
  <cellStyles count="14">
    <cellStyle name="A modif Blanc" xfId="1" xr:uid="{00000000-0005-0000-0000-000000000000}"/>
    <cellStyle name="A modifier" xfId="2" xr:uid="{00000000-0005-0000-0000-000001000000}"/>
    <cellStyle name="Comma [0]_250496_headcount" xfId="3" xr:uid="{00000000-0005-0000-0000-000002000000}"/>
    <cellStyle name="Comma_250496_headcount" xfId="4" xr:uid="{00000000-0005-0000-0000-000003000000}"/>
    <cellStyle name="Currency [0]_250496_headcount" xfId="5" xr:uid="{00000000-0005-0000-0000-000004000000}"/>
    <cellStyle name="Currency_250496_headcount" xfId="6" xr:uid="{00000000-0005-0000-0000-000005000000}"/>
    <cellStyle name="čárky [0]_laroux" xfId="7" xr:uid="{00000000-0005-0000-0000-000006000000}"/>
    <cellStyle name="Licence" xfId="8" xr:uid="{00000000-0005-0000-0000-000007000000}"/>
    <cellStyle name="Milliers [0]_laroux" xfId="9" xr:uid="{00000000-0005-0000-0000-000008000000}"/>
    <cellStyle name="Milliers_laroux" xfId="10" xr:uid="{00000000-0005-0000-0000-000009000000}"/>
    <cellStyle name="Normal - Style1" xfId="11" xr:uid="{00000000-0005-0000-0000-00000A000000}"/>
    <cellStyle name="Normal_250496_headcount" xfId="12" xr:uid="{00000000-0005-0000-0000-00000B000000}"/>
    <cellStyle name="Normální" xfId="0" builtinId="0"/>
    <cellStyle name="Standard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65" zoomScaleSheetLayoutView="70" workbookViewId="0"/>
  </sheetViews>
  <sheetFormatPr defaultRowHeight="12.75"/>
  <sheetData/>
  <phoneticPr fontId="13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6"/>
  <sheetViews>
    <sheetView tabSelected="1" zoomScaleNormal="100" workbookViewId="0">
      <pane ySplit="11" topLeftCell="A13" activePane="bottomLeft" state="frozen"/>
      <selection pane="bottomLeft" activeCell="J27" sqref="J27"/>
    </sheetView>
  </sheetViews>
  <sheetFormatPr defaultRowHeight="12.75"/>
  <cols>
    <col min="1" max="1" width="9.140625" style="1"/>
    <col min="2" max="2" width="9" style="1" customWidth="1"/>
    <col min="3" max="3" width="8.7109375" style="1" customWidth="1"/>
    <col min="4" max="6" width="5.7109375" style="1" customWidth="1"/>
    <col min="7" max="7" width="44.7109375" style="1" customWidth="1"/>
    <col min="8" max="8" width="23.85546875" style="25" customWidth="1"/>
    <col min="9" max="9" width="20.7109375" style="25" customWidth="1"/>
    <col min="10" max="10" width="8.7109375" style="49" customWidth="1"/>
    <col min="11" max="11" width="8.7109375" style="50" customWidth="1"/>
    <col min="12" max="12" width="8.7109375" style="51" customWidth="1"/>
    <col min="13" max="13" width="8.7109375" style="52" customWidth="1"/>
    <col min="14" max="15" width="8.7109375" style="51" customWidth="1"/>
    <col min="16" max="16" width="8.7109375" style="52" customWidth="1"/>
    <col min="17" max="18" width="8.7109375" style="51" customWidth="1"/>
    <col min="19" max="19" width="10.7109375" style="26" customWidth="1"/>
    <col min="20" max="20" width="9.140625" style="1"/>
    <col min="21" max="21" width="9.140625" style="27"/>
    <col min="22" max="16384" width="9.140625" style="1"/>
  </cols>
  <sheetData>
    <row r="1" spans="1:21">
      <c r="B1" s="2"/>
      <c r="C1" s="3"/>
      <c r="D1" s="3"/>
      <c r="E1" s="3"/>
      <c r="F1" s="3"/>
      <c r="G1" s="3"/>
      <c r="H1" s="4"/>
      <c r="I1" s="4"/>
      <c r="J1" s="34"/>
      <c r="K1" s="35"/>
      <c r="L1" s="36"/>
      <c r="M1" s="37"/>
      <c r="N1" s="36"/>
      <c r="O1" s="36"/>
      <c r="P1" s="37"/>
      <c r="Q1" s="36"/>
      <c r="R1" s="36"/>
      <c r="S1" s="5"/>
    </row>
    <row r="2" spans="1:21" ht="15.75">
      <c r="B2" s="6"/>
      <c r="C2" s="7" t="s">
        <v>230</v>
      </c>
      <c r="D2" s="7"/>
      <c r="E2" s="7"/>
      <c r="F2" s="7"/>
      <c r="G2" s="8"/>
      <c r="H2" s="7" t="s">
        <v>20</v>
      </c>
      <c r="I2" s="7"/>
      <c r="J2" s="38"/>
      <c r="K2" s="39"/>
      <c r="L2" s="40"/>
      <c r="M2" s="41"/>
      <c r="N2" s="40"/>
      <c r="O2" s="40"/>
      <c r="P2" s="41"/>
      <c r="Q2" s="40"/>
      <c r="R2" s="40"/>
      <c r="S2" s="9"/>
    </row>
    <row r="3" spans="1:21" ht="15.75" thickBot="1">
      <c r="B3" s="2"/>
      <c r="C3" s="10"/>
      <c r="D3" s="10"/>
      <c r="E3" s="10"/>
      <c r="F3" s="10"/>
      <c r="G3" s="11"/>
      <c r="H3" s="10"/>
      <c r="I3" s="10"/>
      <c r="J3" s="42"/>
      <c r="K3" s="39"/>
      <c r="L3" s="40"/>
      <c r="M3" s="41"/>
      <c r="N3" s="40"/>
      <c r="O3" s="40"/>
      <c r="P3" s="41"/>
      <c r="Q3" s="40"/>
      <c r="R3" s="40"/>
      <c r="S3" s="9"/>
    </row>
    <row r="4" spans="1:21">
      <c r="B4" s="177" t="s">
        <v>1</v>
      </c>
      <c r="C4" s="178"/>
      <c r="D4" s="178"/>
      <c r="E4" s="178"/>
      <c r="F4" s="179"/>
      <c r="G4" s="177" t="s">
        <v>27</v>
      </c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9"/>
    </row>
    <row r="5" spans="1:21" ht="13.5" thickBot="1">
      <c r="B5" s="180"/>
      <c r="C5" s="181"/>
      <c r="D5" s="181"/>
      <c r="E5" s="181"/>
      <c r="F5" s="182"/>
      <c r="G5" s="180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2"/>
    </row>
    <row r="6" spans="1:21" ht="12.75" customHeight="1" thickBot="1">
      <c r="B6" s="183" t="s">
        <v>7</v>
      </c>
      <c r="C6" s="186" t="s">
        <v>8</v>
      </c>
      <c r="D6" s="187"/>
      <c r="E6" s="187"/>
      <c r="F6" s="188"/>
      <c r="G6" s="186" t="s">
        <v>4</v>
      </c>
      <c r="H6" s="187"/>
      <c r="I6" s="188"/>
      <c r="J6" s="195" t="s">
        <v>15</v>
      </c>
      <c r="K6" s="196"/>
      <c r="L6" s="196"/>
      <c r="M6" s="196"/>
      <c r="N6" s="196"/>
      <c r="O6" s="196"/>
      <c r="P6" s="196"/>
      <c r="Q6" s="196"/>
      <c r="R6" s="197"/>
      <c r="S6" s="213" t="s">
        <v>19</v>
      </c>
    </row>
    <row r="7" spans="1:21" ht="13.5" customHeight="1" thickBot="1">
      <c r="B7" s="184"/>
      <c r="C7" s="189"/>
      <c r="D7" s="190"/>
      <c r="E7" s="190"/>
      <c r="F7" s="191"/>
      <c r="G7" s="189"/>
      <c r="H7" s="190"/>
      <c r="I7" s="191"/>
      <c r="J7" s="198" t="s">
        <v>37</v>
      </c>
      <c r="K7" s="199"/>
      <c r="L7" s="200"/>
      <c r="M7" s="195" t="s">
        <v>38</v>
      </c>
      <c r="N7" s="196"/>
      <c r="O7" s="196"/>
      <c r="P7" s="196"/>
      <c r="Q7" s="196"/>
      <c r="R7" s="197"/>
      <c r="S7" s="214"/>
    </row>
    <row r="8" spans="1:21" ht="13.5" customHeight="1" thickBot="1">
      <c r="A8" s="2"/>
      <c r="B8" s="185"/>
      <c r="C8" s="192"/>
      <c r="D8" s="193"/>
      <c r="E8" s="193"/>
      <c r="F8" s="194"/>
      <c r="G8" s="192"/>
      <c r="H8" s="193"/>
      <c r="I8" s="194"/>
      <c r="J8" s="201"/>
      <c r="K8" s="202"/>
      <c r="L8" s="203"/>
      <c r="M8" s="195" t="s">
        <v>39</v>
      </c>
      <c r="N8" s="196"/>
      <c r="O8" s="197"/>
      <c r="P8" s="195" t="s">
        <v>40</v>
      </c>
      <c r="Q8" s="196"/>
      <c r="R8" s="197"/>
      <c r="S8" s="214"/>
    </row>
    <row r="9" spans="1:21">
      <c r="A9" s="2"/>
      <c r="B9" s="219" t="s">
        <v>9</v>
      </c>
      <c r="C9" s="222" t="s">
        <v>0</v>
      </c>
      <c r="D9" s="225" t="s">
        <v>10</v>
      </c>
      <c r="E9" s="225" t="s">
        <v>11</v>
      </c>
      <c r="F9" s="228" t="s">
        <v>12</v>
      </c>
      <c r="G9" s="215" t="s">
        <v>2</v>
      </c>
      <c r="H9" s="186" t="s">
        <v>14</v>
      </c>
      <c r="I9" s="188"/>
      <c r="J9" s="211" t="s">
        <v>3</v>
      </c>
      <c r="K9" s="206" t="s">
        <v>17</v>
      </c>
      <c r="L9" s="209" t="s">
        <v>5</v>
      </c>
      <c r="M9" s="204" t="s">
        <v>3</v>
      </c>
      <c r="N9" s="206" t="s">
        <v>17</v>
      </c>
      <c r="O9" s="209" t="s">
        <v>5</v>
      </c>
      <c r="P9" s="204" t="s">
        <v>3</v>
      </c>
      <c r="Q9" s="206" t="s">
        <v>17</v>
      </c>
      <c r="R9" s="209" t="s">
        <v>5</v>
      </c>
      <c r="S9" s="214"/>
    </row>
    <row r="10" spans="1:21">
      <c r="A10" s="2"/>
      <c r="B10" s="220"/>
      <c r="C10" s="223"/>
      <c r="D10" s="226"/>
      <c r="E10" s="226"/>
      <c r="F10" s="229"/>
      <c r="G10" s="216"/>
      <c r="H10" s="217"/>
      <c r="I10" s="218"/>
      <c r="J10" s="212"/>
      <c r="K10" s="207"/>
      <c r="L10" s="210"/>
      <c r="M10" s="205"/>
      <c r="N10" s="207"/>
      <c r="O10" s="210"/>
      <c r="P10" s="205"/>
      <c r="Q10" s="207"/>
      <c r="R10" s="210"/>
      <c r="S10" s="214"/>
    </row>
    <row r="11" spans="1:21" ht="13.5" thickBot="1">
      <c r="A11" s="2"/>
      <c r="B11" s="221"/>
      <c r="C11" s="224"/>
      <c r="D11" s="227"/>
      <c r="E11" s="227"/>
      <c r="F11" s="230"/>
      <c r="G11" s="30" t="s">
        <v>6</v>
      </c>
      <c r="H11" s="31" t="s">
        <v>13</v>
      </c>
      <c r="I11" s="32" t="s">
        <v>0</v>
      </c>
      <c r="J11" s="12" t="s">
        <v>16</v>
      </c>
      <c r="K11" s="208"/>
      <c r="L11" s="13" t="s">
        <v>18</v>
      </c>
      <c r="M11" s="33" t="s">
        <v>16</v>
      </c>
      <c r="N11" s="208"/>
      <c r="O11" s="13" t="s">
        <v>18</v>
      </c>
      <c r="P11" s="33" t="s">
        <v>16</v>
      </c>
      <c r="Q11" s="208"/>
      <c r="R11" s="13" t="s">
        <v>18</v>
      </c>
      <c r="S11" s="14" t="s">
        <v>18</v>
      </c>
    </row>
    <row r="12" spans="1:21" s="20" customFormat="1" ht="12.75" customHeight="1" thickBot="1">
      <c r="A12" s="28">
        <v>1</v>
      </c>
      <c r="B12" s="132" t="s">
        <v>141</v>
      </c>
      <c r="C12" s="133" t="s">
        <v>28</v>
      </c>
      <c r="D12" s="134">
        <v>77</v>
      </c>
      <c r="E12" s="134">
        <v>200</v>
      </c>
      <c r="F12" s="135" t="s">
        <v>29</v>
      </c>
      <c r="G12" s="136" t="s">
        <v>30</v>
      </c>
      <c r="H12" s="137" t="s">
        <v>24</v>
      </c>
      <c r="I12" s="138" t="s">
        <v>31</v>
      </c>
      <c r="J12" s="139">
        <v>200</v>
      </c>
      <c r="K12" s="140" t="s">
        <v>21</v>
      </c>
      <c r="L12" s="141">
        <v>9.85</v>
      </c>
      <c r="M12" s="142"/>
      <c r="N12" s="143"/>
      <c r="O12" s="144"/>
      <c r="P12" s="145"/>
      <c r="Q12" s="143"/>
      <c r="R12" s="141"/>
      <c r="S12" s="146">
        <f t="shared" ref="S12" si="0">(L12+O12+R12)</f>
        <v>9.85</v>
      </c>
      <c r="U12" s="29"/>
    </row>
    <row r="13" spans="1:21" s="20" customFormat="1" ht="12.75" customHeight="1" thickBot="1">
      <c r="A13" s="28">
        <v>2</v>
      </c>
      <c r="B13" s="147" t="s">
        <v>32</v>
      </c>
      <c r="C13" s="148" t="s">
        <v>33</v>
      </c>
      <c r="D13" s="149">
        <v>2</v>
      </c>
      <c r="E13" s="149">
        <v>242</v>
      </c>
      <c r="F13" s="150" t="s">
        <v>34</v>
      </c>
      <c r="G13" s="151" t="s">
        <v>35</v>
      </c>
      <c r="H13" s="152" t="s">
        <v>26</v>
      </c>
      <c r="I13" s="153" t="s">
        <v>36</v>
      </c>
      <c r="J13" s="154">
        <v>200</v>
      </c>
      <c r="K13" s="155" t="s">
        <v>21</v>
      </c>
      <c r="L13" s="156">
        <v>8.1999999999999993</v>
      </c>
      <c r="M13" s="157">
        <v>150</v>
      </c>
      <c r="N13" s="158" t="s">
        <v>21</v>
      </c>
      <c r="O13" s="159">
        <v>7.5</v>
      </c>
      <c r="P13" s="160">
        <v>125</v>
      </c>
      <c r="Q13" s="158" t="s">
        <v>21</v>
      </c>
      <c r="R13" s="156">
        <v>1</v>
      </c>
      <c r="S13" s="161">
        <f>(L13+O13+R13)</f>
        <v>16.7</v>
      </c>
      <c r="U13" s="29"/>
    </row>
    <row r="14" spans="1:21" s="20" customFormat="1" ht="12.75" customHeight="1" thickBot="1">
      <c r="A14" s="28">
        <v>3</v>
      </c>
      <c r="B14" s="147" t="s">
        <v>41</v>
      </c>
      <c r="C14" s="148" t="s">
        <v>33</v>
      </c>
      <c r="D14" s="149" t="s">
        <v>43</v>
      </c>
      <c r="E14" s="149" t="s">
        <v>43</v>
      </c>
      <c r="F14" s="150" t="s">
        <v>44</v>
      </c>
      <c r="G14" s="151" t="s">
        <v>46</v>
      </c>
      <c r="H14" s="152" t="s">
        <v>26</v>
      </c>
      <c r="I14" s="153" t="s">
        <v>47</v>
      </c>
      <c r="J14" s="154">
        <v>150</v>
      </c>
      <c r="K14" s="155" t="s">
        <v>21</v>
      </c>
      <c r="L14" s="156">
        <v>6.2</v>
      </c>
      <c r="M14" s="157"/>
      <c r="N14" s="158"/>
      <c r="O14" s="159"/>
      <c r="P14" s="160"/>
      <c r="Q14" s="158"/>
      <c r="R14" s="156"/>
      <c r="S14" s="161">
        <f t="shared" ref="S14:S72" si="1">(L14+O14+R14)</f>
        <v>6.2</v>
      </c>
      <c r="U14" s="29"/>
    </row>
    <row r="15" spans="1:21" s="20" customFormat="1" ht="12.75" customHeight="1" thickBot="1">
      <c r="A15" s="28">
        <v>4</v>
      </c>
      <c r="B15" s="147" t="s">
        <v>50</v>
      </c>
      <c r="C15" s="148" t="s">
        <v>33</v>
      </c>
      <c r="D15" s="149" t="s">
        <v>43</v>
      </c>
      <c r="E15" s="149" t="s">
        <v>43</v>
      </c>
      <c r="F15" s="150" t="s">
        <v>44</v>
      </c>
      <c r="G15" s="151" t="s">
        <v>46</v>
      </c>
      <c r="H15" s="152" t="s">
        <v>26</v>
      </c>
      <c r="I15" s="153" t="s">
        <v>47</v>
      </c>
      <c r="J15" s="154"/>
      <c r="K15" s="155"/>
      <c r="L15" s="156"/>
      <c r="M15" s="157">
        <v>150</v>
      </c>
      <c r="N15" s="158" t="s">
        <v>21</v>
      </c>
      <c r="O15" s="159">
        <v>6.35</v>
      </c>
      <c r="P15" s="160">
        <v>125</v>
      </c>
      <c r="Q15" s="158" t="s">
        <v>21</v>
      </c>
      <c r="R15" s="156">
        <v>1.5</v>
      </c>
      <c r="S15" s="161">
        <f t="shared" si="1"/>
        <v>7.85</v>
      </c>
      <c r="U15" s="29"/>
    </row>
    <row r="16" spans="1:21" s="20" customFormat="1" ht="12.75" customHeight="1" thickBot="1">
      <c r="A16" s="28">
        <v>5</v>
      </c>
      <c r="B16" s="147" t="s">
        <v>42</v>
      </c>
      <c r="C16" s="148" t="s">
        <v>33</v>
      </c>
      <c r="D16" s="149" t="s">
        <v>43</v>
      </c>
      <c r="E16" s="149" t="s">
        <v>43</v>
      </c>
      <c r="F16" s="150" t="s">
        <v>45</v>
      </c>
      <c r="G16" s="151" t="s">
        <v>48</v>
      </c>
      <c r="H16" s="152" t="s">
        <v>26</v>
      </c>
      <c r="I16" s="153" t="s">
        <v>49</v>
      </c>
      <c r="J16" s="154">
        <v>150</v>
      </c>
      <c r="K16" s="155" t="s">
        <v>21</v>
      </c>
      <c r="L16" s="156">
        <v>6.05</v>
      </c>
      <c r="M16" s="157"/>
      <c r="N16" s="158"/>
      <c r="O16" s="159"/>
      <c r="P16" s="160"/>
      <c r="Q16" s="158"/>
      <c r="R16" s="156"/>
      <c r="S16" s="161">
        <f t="shared" si="1"/>
        <v>6.05</v>
      </c>
      <c r="U16" s="29"/>
    </row>
    <row r="17" spans="1:21" s="20" customFormat="1" ht="12.75" customHeight="1">
      <c r="A17" s="28">
        <v>6</v>
      </c>
      <c r="B17" s="102" t="s">
        <v>51</v>
      </c>
      <c r="C17" s="103" t="s">
        <v>33</v>
      </c>
      <c r="D17" s="104">
        <v>4</v>
      </c>
      <c r="E17" s="104">
        <v>386</v>
      </c>
      <c r="F17" s="105" t="s">
        <v>52</v>
      </c>
      <c r="G17" s="106" t="s">
        <v>53</v>
      </c>
      <c r="H17" s="107" t="s">
        <v>26</v>
      </c>
      <c r="I17" s="108" t="s">
        <v>54</v>
      </c>
      <c r="J17" s="109">
        <v>150</v>
      </c>
      <c r="K17" s="110" t="s">
        <v>21</v>
      </c>
      <c r="L17" s="111">
        <v>7.85</v>
      </c>
      <c r="M17" s="112"/>
      <c r="N17" s="113"/>
      <c r="O17" s="114"/>
      <c r="P17" s="115"/>
      <c r="Q17" s="113"/>
      <c r="R17" s="111"/>
      <c r="S17" s="116">
        <f t="shared" si="1"/>
        <v>7.85</v>
      </c>
      <c r="U17" s="29"/>
    </row>
    <row r="18" spans="1:21" s="20" customFormat="1" ht="12.75" customHeight="1" thickBot="1">
      <c r="A18" s="28"/>
      <c r="B18" s="117"/>
      <c r="C18" s="118"/>
      <c r="D18" s="119"/>
      <c r="E18" s="119"/>
      <c r="F18" s="120"/>
      <c r="G18" s="121" t="s">
        <v>55</v>
      </c>
      <c r="H18" s="122" t="s">
        <v>23</v>
      </c>
      <c r="I18" s="123" t="s">
        <v>56</v>
      </c>
      <c r="J18" s="124"/>
      <c r="K18" s="125"/>
      <c r="L18" s="126"/>
      <c r="M18" s="127"/>
      <c r="N18" s="128"/>
      <c r="O18" s="129"/>
      <c r="P18" s="130"/>
      <c r="Q18" s="128"/>
      <c r="R18" s="126"/>
      <c r="S18" s="131"/>
      <c r="U18" s="29"/>
    </row>
    <row r="19" spans="1:21" s="20" customFormat="1" ht="12.75" customHeight="1">
      <c r="A19" s="28">
        <v>7</v>
      </c>
      <c r="B19" s="87" t="s">
        <v>57</v>
      </c>
      <c r="C19" s="88" t="s">
        <v>33</v>
      </c>
      <c r="D19" s="89">
        <v>4</v>
      </c>
      <c r="E19" s="89">
        <v>386</v>
      </c>
      <c r="F19" s="90" t="s">
        <v>52</v>
      </c>
      <c r="G19" s="91" t="s">
        <v>53</v>
      </c>
      <c r="H19" s="92" t="s">
        <v>26</v>
      </c>
      <c r="I19" s="93" t="s">
        <v>54</v>
      </c>
      <c r="J19" s="94"/>
      <c r="K19" s="95"/>
      <c r="L19" s="96"/>
      <c r="M19" s="97">
        <v>150</v>
      </c>
      <c r="N19" s="98" t="s">
        <v>21</v>
      </c>
      <c r="O19" s="99">
        <v>7.7</v>
      </c>
      <c r="P19" s="100">
        <v>125</v>
      </c>
      <c r="Q19" s="98" t="s">
        <v>21</v>
      </c>
      <c r="R19" s="96">
        <v>1</v>
      </c>
      <c r="S19" s="101">
        <f t="shared" si="1"/>
        <v>8.6999999999999993</v>
      </c>
      <c r="U19" s="29"/>
    </row>
    <row r="20" spans="1:21" s="20" customFormat="1" ht="12.75" customHeight="1" thickBot="1">
      <c r="A20" s="28"/>
      <c r="B20" s="72"/>
      <c r="C20" s="73"/>
      <c r="D20" s="74"/>
      <c r="E20" s="74"/>
      <c r="F20" s="75"/>
      <c r="G20" s="76" t="s">
        <v>55</v>
      </c>
      <c r="H20" s="77" t="s">
        <v>23</v>
      </c>
      <c r="I20" s="78" t="s">
        <v>56</v>
      </c>
      <c r="J20" s="79"/>
      <c r="K20" s="80"/>
      <c r="L20" s="81"/>
      <c r="M20" s="82"/>
      <c r="N20" s="83"/>
      <c r="O20" s="84"/>
      <c r="P20" s="85"/>
      <c r="Q20" s="83"/>
      <c r="R20" s="81"/>
      <c r="S20" s="86"/>
      <c r="U20" s="29"/>
    </row>
    <row r="21" spans="1:21" s="20" customFormat="1" ht="12.75" customHeight="1" thickBot="1">
      <c r="A21" s="28">
        <v>8</v>
      </c>
      <c r="B21" s="147" t="s">
        <v>58</v>
      </c>
      <c r="C21" s="148" t="s">
        <v>33</v>
      </c>
      <c r="D21" s="149">
        <v>5</v>
      </c>
      <c r="E21" s="149">
        <v>359</v>
      </c>
      <c r="F21" s="150" t="s">
        <v>59</v>
      </c>
      <c r="G21" s="151" t="s">
        <v>60</v>
      </c>
      <c r="H21" s="152" t="s">
        <v>26</v>
      </c>
      <c r="I21" s="153" t="s">
        <v>61</v>
      </c>
      <c r="J21" s="154">
        <v>150</v>
      </c>
      <c r="K21" s="155" t="s">
        <v>21</v>
      </c>
      <c r="L21" s="156">
        <v>8.5</v>
      </c>
      <c r="M21" s="157"/>
      <c r="N21" s="158"/>
      <c r="O21" s="159"/>
      <c r="P21" s="160"/>
      <c r="Q21" s="158"/>
      <c r="R21" s="156"/>
      <c r="S21" s="161">
        <f t="shared" si="1"/>
        <v>8.5</v>
      </c>
      <c r="U21" s="29"/>
    </row>
    <row r="22" spans="1:21" s="20" customFormat="1" ht="12.75" customHeight="1" thickBot="1">
      <c r="A22" s="28">
        <v>9</v>
      </c>
      <c r="B22" s="147" t="s">
        <v>62</v>
      </c>
      <c r="C22" s="148" t="s">
        <v>33</v>
      </c>
      <c r="D22" s="149">
        <v>5</v>
      </c>
      <c r="E22" s="149">
        <v>359</v>
      </c>
      <c r="F22" s="150" t="s">
        <v>59</v>
      </c>
      <c r="G22" s="151" t="s">
        <v>60</v>
      </c>
      <c r="H22" s="152" t="s">
        <v>26</v>
      </c>
      <c r="I22" s="153" t="s">
        <v>61</v>
      </c>
      <c r="J22" s="154"/>
      <c r="K22" s="155"/>
      <c r="L22" s="156"/>
      <c r="M22" s="157">
        <v>150</v>
      </c>
      <c r="N22" s="158" t="s">
        <v>21</v>
      </c>
      <c r="O22" s="159">
        <v>8.4</v>
      </c>
      <c r="P22" s="160">
        <v>125</v>
      </c>
      <c r="Q22" s="158" t="s">
        <v>21</v>
      </c>
      <c r="R22" s="156">
        <v>1.6</v>
      </c>
      <c r="S22" s="161">
        <f t="shared" si="1"/>
        <v>10</v>
      </c>
      <c r="U22" s="29"/>
    </row>
    <row r="23" spans="1:21" s="20" customFormat="1" ht="12.75" customHeight="1" thickBot="1">
      <c r="A23" s="28">
        <v>10</v>
      </c>
      <c r="B23" s="147" t="s">
        <v>63</v>
      </c>
      <c r="C23" s="148" t="s">
        <v>33</v>
      </c>
      <c r="D23" s="149">
        <v>6</v>
      </c>
      <c r="E23" s="149">
        <v>385</v>
      </c>
      <c r="F23" s="150" t="s">
        <v>64</v>
      </c>
      <c r="G23" s="151" t="s">
        <v>65</v>
      </c>
      <c r="H23" s="152" t="s">
        <v>26</v>
      </c>
      <c r="I23" s="153" t="s">
        <v>66</v>
      </c>
      <c r="J23" s="154">
        <v>150</v>
      </c>
      <c r="K23" s="155" t="s">
        <v>21</v>
      </c>
      <c r="L23" s="156">
        <v>7.75</v>
      </c>
      <c r="M23" s="157">
        <v>150</v>
      </c>
      <c r="N23" s="158" t="s">
        <v>21</v>
      </c>
      <c r="O23" s="159">
        <v>0.75</v>
      </c>
      <c r="P23" s="160">
        <v>125</v>
      </c>
      <c r="Q23" s="158" t="s">
        <v>21</v>
      </c>
      <c r="R23" s="156">
        <v>1</v>
      </c>
      <c r="S23" s="161">
        <f t="shared" si="1"/>
        <v>9.5</v>
      </c>
      <c r="U23" s="29"/>
    </row>
    <row r="24" spans="1:21" s="20" customFormat="1" ht="12.75" customHeight="1" thickBot="1">
      <c r="A24" s="28">
        <v>11</v>
      </c>
      <c r="B24" s="147" t="s">
        <v>67</v>
      </c>
      <c r="C24" s="148" t="s">
        <v>33</v>
      </c>
      <c r="D24" s="149">
        <v>7</v>
      </c>
      <c r="E24" s="149">
        <v>360</v>
      </c>
      <c r="F24" s="150" t="s">
        <v>68</v>
      </c>
      <c r="G24" s="151" t="s">
        <v>69</v>
      </c>
      <c r="H24" s="152" t="s">
        <v>70</v>
      </c>
      <c r="I24" s="153" t="s">
        <v>71</v>
      </c>
      <c r="J24" s="154">
        <v>150</v>
      </c>
      <c r="K24" s="155" t="s">
        <v>21</v>
      </c>
      <c r="L24" s="156">
        <v>8.4499999999999993</v>
      </c>
      <c r="M24" s="157"/>
      <c r="N24" s="158"/>
      <c r="O24" s="159"/>
      <c r="P24" s="160"/>
      <c r="Q24" s="158"/>
      <c r="R24" s="156"/>
      <c r="S24" s="161">
        <f t="shared" si="1"/>
        <v>8.4499999999999993</v>
      </c>
      <c r="U24" s="29"/>
    </row>
    <row r="25" spans="1:21" s="20" customFormat="1" ht="12.75" customHeight="1" thickBot="1">
      <c r="A25" s="28">
        <v>12</v>
      </c>
      <c r="B25" s="147" t="s">
        <v>72</v>
      </c>
      <c r="C25" s="148" t="s">
        <v>33</v>
      </c>
      <c r="D25" s="149">
        <v>7</v>
      </c>
      <c r="E25" s="149">
        <v>360</v>
      </c>
      <c r="F25" s="150" t="s">
        <v>68</v>
      </c>
      <c r="G25" s="151" t="s">
        <v>69</v>
      </c>
      <c r="H25" s="152" t="s">
        <v>70</v>
      </c>
      <c r="I25" s="153" t="s">
        <v>71</v>
      </c>
      <c r="J25" s="154"/>
      <c r="K25" s="155"/>
      <c r="L25" s="156"/>
      <c r="M25" s="157">
        <v>150</v>
      </c>
      <c r="N25" s="158" t="s">
        <v>21</v>
      </c>
      <c r="O25" s="159">
        <v>8.35</v>
      </c>
      <c r="P25" s="160">
        <v>125</v>
      </c>
      <c r="Q25" s="158" t="s">
        <v>21</v>
      </c>
      <c r="R25" s="156">
        <v>1.5</v>
      </c>
      <c r="S25" s="161">
        <f t="shared" si="1"/>
        <v>9.85</v>
      </c>
      <c r="U25" s="29"/>
    </row>
    <row r="26" spans="1:21" s="20" customFormat="1" ht="12.75" customHeight="1" thickBot="1">
      <c r="A26" s="28">
        <v>13</v>
      </c>
      <c r="B26" s="147" t="s">
        <v>73</v>
      </c>
      <c r="C26" s="148" t="s">
        <v>33</v>
      </c>
      <c r="D26" s="149">
        <v>8</v>
      </c>
      <c r="E26" s="149">
        <v>384</v>
      </c>
      <c r="F26" s="150" t="s">
        <v>74</v>
      </c>
      <c r="G26" s="151" t="s">
        <v>75</v>
      </c>
      <c r="H26" s="152" t="s">
        <v>25</v>
      </c>
      <c r="I26" s="153" t="s">
        <v>76</v>
      </c>
      <c r="J26" s="154">
        <v>150</v>
      </c>
      <c r="K26" s="155" t="s">
        <v>21</v>
      </c>
      <c r="L26" s="156">
        <v>7.7</v>
      </c>
      <c r="M26" s="157">
        <v>150</v>
      </c>
      <c r="N26" s="158" t="s">
        <v>21</v>
      </c>
      <c r="O26" s="159">
        <v>5.65</v>
      </c>
      <c r="P26" s="160">
        <v>125</v>
      </c>
      <c r="Q26" s="158" t="s">
        <v>21</v>
      </c>
      <c r="R26" s="156">
        <v>1</v>
      </c>
      <c r="S26" s="161">
        <f t="shared" si="1"/>
        <v>14.350000000000001</v>
      </c>
      <c r="U26" s="29"/>
    </row>
    <row r="27" spans="1:21" s="20" customFormat="1" ht="12.75" customHeight="1" thickBot="1">
      <c r="A27" s="28">
        <v>14</v>
      </c>
      <c r="B27" s="147" t="s">
        <v>77</v>
      </c>
      <c r="C27" s="148" t="s">
        <v>33</v>
      </c>
      <c r="D27" s="149">
        <v>9</v>
      </c>
      <c r="E27" s="149">
        <v>391</v>
      </c>
      <c r="F27" s="150" t="s">
        <v>78</v>
      </c>
      <c r="G27" s="151" t="s">
        <v>79</v>
      </c>
      <c r="H27" s="152" t="s">
        <v>26</v>
      </c>
      <c r="I27" s="153" t="s">
        <v>80</v>
      </c>
      <c r="J27" s="154">
        <v>150</v>
      </c>
      <c r="K27" s="155" t="s">
        <v>21</v>
      </c>
      <c r="L27" s="156">
        <v>8.4</v>
      </c>
      <c r="M27" s="157">
        <v>150</v>
      </c>
      <c r="N27" s="158" t="s">
        <v>21</v>
      </c>
      <c r="O27" s="159">
        <v>4.0999999999999996</v>
      </c>
      <c r="P27" s="160">
        <v>125</v>
      </c>
      <c r="Q27" s="158" t="s">
        <v>21</v>
      </c>
      <c r="R27" s="156">
        <v>1</v>
      </c>
      <c r="S27" s="161">
        <f t="shared" si="1"/>
        <v>13.5</v>
      </c>
      <c r="U27" s="29"/>
    </row>
    <row r="28" spans="1:21" s="20" customFormat="1" ht="12.75" customHeight="1" thickBot="1">
      <c r="A28" s="28">
        <v>15</v>
      </c>
      <c r="B28" s="147" t="s">
        <v>81</v>
      </c>
      <c r="C28" s="148" t="s">
        <v>33</v>
      </c>
      <c r="D28" s="149">
        <v>10</v>
      </c>
      <c r="E28" s="149">
        <v>383</v>
      </c>
      <c r="F28" s="150" t="s">
        <v>82</v>
      </c>
      <c r="G28" s="151" t="s">
        <v>83</v>
      </c>
      <c r="H28" s="152" t="s">
        <v>26</v>
      </c>
      <c r="I28" s="153" t="s">
        <v>84</v>
      </c>
      <c r="J28" s="154">
        <v>150</v>
      </c>
      <c r="K28" s="155" t="s">
        <v>21</v>
      </c>
      <c r="L28" s="156">
        <v>7.55</v>
      </c>
      <c r="M28" s="157">
        <v>150</v>
      </c>
      <c r="N28" s="158" t="s">
        <v>21</v>
      </c>
      <c r="O28" s="159">
        <v>1.4</v>
      </c>
      <c r="P28" s="160">
        <v>125</v>
      </c>
      <c r="Q28" s="158" t="s">
        <v>21</v>
      </c>
      <c r="R28" s="156">
        <v>1</v>
      </c>
      <c r="S28" s="161">
        <f t="shared" si="1"/>
        <v>9.9499999999999993</v>
      </c>
      <c r="U28" s="29"/>
    </row>
    <row r="29" spans="1:21" s="20" customFormat="1" ht="12.75" customHeight="1">
      <c r="A29" s="28">
        <v>16</v>
      </c>
      <c r="B29" s="87" t="s">
        <v>85</v>
      </c>
      <c r="C29" s="88" t="s">
        <v>33</v>
      </c>
      <c r="D29" s="89">
        <v>11</v>
      </c>
      <c r="E29" s="89">
        <v>421</v>
      </c>
      <c r="F29" s="90" t="s">
        <v>86</v>
      </c>
      <c r="G29" s="91" t="s">
        <v>87</v>
      </c>
      <c r="H29" s="92" t="s">
        <v>26</v>
      </c>
      <c r="I29" s="93" t="s">
        <v>88</v>
      </c>
      <c r="J29" s="94">
        <v>150</v>
      </c>
      <c r="K29" s="95" t="s">
        <v>21</v>
      </c>
      <c r="L29" s="96">
        <v>8.25</v>
      </c>
      <c r="M29" s="97">
        <v>150</v>
      </c>
      <c r="N29" s="98" t="s">
        <v>21</v>
      </c>
      <c r="O29" s="99">
        <v>4.9000000000000004</v>
      </c>
      <c r="P29" s="100">
        <v>125</v>
      </c>
      <c r="Q29" s="98" t="s">
        <v>21</v>
      </c>
      <c r="R29" s="96">
        <v>1</v>
      </c>
      <c r="S29" s="101">
        <f t="shared" si="1"/>
        <v>14.15</v>
      </c>
      <c r="U29" s="29"/>
    </row>
    <row r="30" spans="1:21" s="20" customFormat="1" ht="12.75" customHeight="1" thickBot="1">
      <c r="A30" s="28"/>
      <c r="B30" s="72"/>
      <c r="C30" s="73"/>
      <c r="D30" s="74"/>
      <c r="E30" s="74"/>
      <c r="F30" s="75"/>
      <c r="G30" s="76" t="s">
        <v>112</v>
      </c>
      <c r="H30" s="77" t="s">
        <v>26</v>
      </c>
      <c r="I30" s="78" t="s">
        <v>88</v>
      </c>
      <c r="J30" s="79"/>
      <c r="K30" s="80"/>
      <c r="L30" s="81"/>
      <c r="M30" s="82"/>
      <c r="N30" s="83"/>
      <c r="O30" s="84"/>
      <c r="P30" s="85"/>
      <c r="Q30" s="83"/>
      <c r="R30" s="81"/>
      <c r="S30" s="86"/>
      <c r="U30" s="29"/>
    </row>
    <row r="31" spans="1:21" s="20" customFormat="1" ht="12.75" customHeight="1" thickBot="1">
      <c r="A31" s="28">
        <v>17</v>
      </c>
      <c r="B31" s="147" t="s">
        <v>89</v>
      </c>
      <c r="C31" s="148" t="s">
        <v>33</v>
      </c>
      <c r="D31" s="149">
        <v>12</v>
      </c>
      <c r="E31" s="149">
        <v>468</v>
      </c>
      <c r="F31" s="150" t="s">
        <v>90</v>
      </c>
      <c r="G31" s="151" t="s">
        <v>91</v>
      </c>
      <c r="H31" s="152" t="s">
        <v>26</v>
      </c>
      <c r="I31" s="153" t="s">
        <v>92</v>
      </c>
      <c r="J31" s="154">
        <v>200</v>
      </c>
      <c r="K31" s="155" t="s">
        <v>21</v>
      </c>
      <c r="L31" s="156">
        <v>11.25</v>
      </c>
      <c r="M31" s="157">
        <v>150</v>
      </c>
      <c r="N31" s="158" t="s">
        <v>21</v>
      </c>
      <c r="O31" s="159">
        <v>1.75</v>
      </c>
      <c r="P31" s="160">
        <v>125</v>
      </c>
      <c r="Q31" s="158" t="s">
        <v>21</v>
      </c>
      <c r="R31" s="156">
        <v>1</v>
      </c>
      <c r="S31" s="161">
        <f t="shared" si="1"/>
        <v>14</v>
      </c>
      <c r="U31" s="29"/>
    </row>
    <row r="32" spans="1:21" s="20" customFormat="1" ht="12.75" customHeight="1" thickBot="1">
      <c r="A32" s="28">
        <v>18</v>
      </c>
      <c r="B32" s="147" t="s">
        <v>93</v>
      </c>
      <c r="C32" s="148" t="s">
        <v>33</v>
      </c>
      <c r="D32" s="149">
        <v>12</v>
      </c>
      <c r="E32" s="149">
        <v>468</v>
      </c>
      <c r="F32" s="150" t="s">
        <v>90</v>
      </c>
      <c r="G32" s="151" t="s">
        <v>91</v>
      </c>
      <c r="H32" s="152" t="s">
        <v>26</v>
      </c>
      <c r="I32" s="153" t="s">
        <v>92</v>
      </c>
      <c r="J32" s="154"/>
      <c r="K32" s="155"/>
      <c r="L32" s="156"/>
      <c r="M32" s="157">
        <v>150</v>
      </c>
      <c r="N32" s="158" t="s">
        <v>21</v>
      </c>
      <c r="O32" s="159">
        <v>7.55</v>
      </c>
      <c r="P32" s="160"/>
      <c r="Q32" s="158"/>
      <c r="R32" s="156"/>
      <c r="S32" s="161">
        <f t="shared" si="1"/>
        <v>7.55</v>
      </c>
      <c r="U32" s="29"/>
    </row>
    <row r="33" spans="1:21" s="20" customFormat="1" ht="12.75" customHeight="1" thickBot="1">
      <c r="A33" s="28">
        <v>19</v>
      </c>
      <c r="B33" s="147" t="s">
        <v>94</v>
      </c>
      <c r="C33" s="148" t="s">
        <v>33</v>
      </c>
      <c r="D33" s="149">
        <v>13</v>
      </c>
      <c r="E33" s="149">
        <v>398</v>
      </c>
      <c r="F33" s="150" t="s">
        <v>95</v>
      </c>
      <c r="G33" s="151" t="s">
        <v>96</v>
      </c>
      <c r="H33" s="152" t="s">
        <v>26</v>
      </c>
      <c r="I33" s="153" t="s">
        <v>97</v>
      </c>
      <c r="J33" s="154">
        <v>150</v>
      </c>
      <c r="K33" s="155" t="s">
        <v>21</v>
      </c>
      <c r="L33" s="156">
        <v>8.15</v>
      </c>
      <c r="M33" s="157">
        <v>150</v>
      </c>
      <c r="N33" s="158" t="s">
        <v>21</v>
      </c>
      <c r="O33" s="159">
        <v>0.9</v>
      </c>
      <c r="P33" s="160">
        <v>125</v>
      </c>
      <c r="Q33" s="158" t="s">
        <v>21</v>
      </c>
      <c r="R33" s="156">
        <v>1</v>
      </c>
      <c r="S33" s="161">
        <f t="shared" si="1"/>
        <v>10.050000000000001</v>
      </c>
      <c r="U33" s="29"/>
    </row>
    <row r="34" spans="1:21" s="20" customFormat="1" ht="12.75" customHeight="1" thickBot="1">
      <c r="A34" s="28">
        <v>20</v>
      </c>
      <c r="B34" s="147" t="s">
        <v>98</v>
      </c>
      <c r="C34" s="148" t="s">
        <v>33</v>
      </c>
      <c r="D34" s="149">
        <v>14</v>
      </c>
      <c r="E34" s="149">
        <v>1282</v>
      </c>
      <c r="F34" s="150" t="s">
        <v>99</v>
      </c>
      <c r="G34" s="151" t="s">
        <v>228</v>
      </c>
      <c r="H34" s="152" t="s">
        <v>26</v>
      </c>
      <c r="I34" s="153" t="s">
        <v>100</v>
      </c>
      <c r="J34" s="154">
        <v>200</v>
      </c>
      <c r="K34" s="155" t="s">
        <v>21</v>
      </c>
      <c r="L34" s="156">
        <v>7.5</v>
      </c>
      <c r="M34" s="157">
        <v>150</v>
      </c>
      <c r="N34" s="158" t="s">
        <v>21</v>
      </c>
      <c r="O34" s="159">
        <v>3.45</v>
      </c>
      <c r="P34" s="160">
        <v>125</v>
      </c>
      <c r="Q34" s="158" t="s">
        <v>21</v>
      </c>
      <c r="R34" s="156">
        <v>1</v>
      </c>
      <c r="S34" s="161">
        <f t="shared" si="1"/>
        <v>11.95</v>
      </c>
      <c r="U34" s="29"/>
    </row>
    <row r="35" spans="1:21" s="20" customFormat="1" ht="12.75" customHeight="1" thickBot="1">
      <c r="A35" s="28">
        <v>21</v>
      </c>
      <c r="B35" s="147" t="s">
        <v>101</v>
      </c>
      <c r="C35" s="148" t="s">
        <v>33</v>
      </c>
      <c r="D35" s="149" t="s">
        <v>102</v>
      </c>
      <c r="E35" s="149">
        <v>1283</v>
      </c>
      <c r="F35" s="150" t="s">
        <v>103</v>
      </c>
      <c r="G35" s="151" t="s">
        <v>104</v>
      </c>
      <c r="H35" s="152" t="s">
        <v>26</v>
      </c>
      <c r="I35" s="153" t="s">
        <v>105</v>
      </c>
      <c r="J35" s="154">
        <v>150</v>
      </c>
      <c r="K35" s="155" t="s">
        <v>21</v>
      </c>
      <c r="L35" s="156">
        <v>7.55</v>
      </c>
      <c r="M35" s="157">
        <v>150</v>
      </c>
      <c r="N35" s="158" t="s">
        <v>21</v>
      </c>
      <c r="O35" s="159">
        <v>0.65</v>
      </c>
      <c r="P35" s="160">
        <v>125</v>
      </c>
      <c r="Q35" s="158" t="s">
        <v>21</v>
      </c>
      <c r="R35" s="156">
        <v>1</v>
      </c>
      <c r="S35" s="161">
        <f t="shared" si="1"/>
        <v>9.1999999999999993</v>
      </c>
      <c r="U35" s="29"/>
    </row>
    <row r="36" spans="1:21" s="20" customFormat="1" ht="12.75" customHeight="1">
      <c r="A36" s="28">
        <v>22</v>
      </c>
      <c r="B36" s="87" t="s">
        <v>106</v>
      </c>
      <c r="C36" s="88" t="s">
        <v>33</v>
      </c>
      <c r="D36" s="89">
        <v>15</v>
      </c>
      <c r="E36" s="89">
        <v>399</v>
      </c>
      <c r="F36" s="90" t="s">
        <v>107</v>
      </c>
      <c r="G36" s="91" t="s">
        <v>108</v>
      </c>
      <c r="H36" s="92" t="s">
        <v>26</v>
      </c>
      <c r="I36" s="93" t="s">
        <v>109</v>
      </c>
      <c r="J36" s="94">
        <v>150</v>
      </c>
      <c r="K36" s="95" t="s">
        <v>21</v>
      </c>
      <c r="L36" s="96">
        <v>8.15</v>
      </c>
      <c r="M36" s="97">
        <v>150</v>
      </c>
      <c r="N36" s="98" t="s">
        <v>21</v>
      </c>
      <c r="O36" s="99">
        <v>2.15</v>
      </c>
      <c r="P36" s="100">
        <v>125</v>
      </c>
      <c r="Q36" s="98" t="s">
        <v>21</v>
      </c>
      <c r="R36" s="96">
        <v>1</v>
      </c>
      <c r="S36" s="101">
        <f t="shared" si="1"/>
        <v>11.3</v>
      </c>
      <c r="U36" s="29"/>
    </row>
    <row r="37" spans="1:21" s="20" customFormat="1" ht="12.75" customHeight="1">
      <c r="A37" s="28"/>
      <c r="B37" s="55"/>
      <c r="C37" s="56"/>
      <c r="D37" s="57"/>
      <c r="E37" s="57"/>
      <c r="F37" s="70"/>
      <c r="G37" s="71" t="s">
        <v>110</v>
      </c>
      <c r="H37" s="68" t="s">
        <v>26</v>
      </c>
      <c r="I37" s="69" t="s">
        <v>109</v>
      </c>
      <c r="J37" s="67"/>
      <c r="K37" s="58"/>
      <c r="L37" s="63"/>
      <c r="M37" s="66"/>
      <c r="N37" s="59"/>
      <c r="O37" s="60"/>
      <c r="P37" s="65"/>
      <c r="Q37" s="59"/>
      <c r="R37" s="63"/>
      <c r="S37" s="64"/>
      <c r="U37" s="29"/>
    </row>
    <row r="38" spans="1:21" s="20" customFormat="1" ht="12.75" customHeight="1" thickBot="1">
      <c r="A38" s="28"/>
      <c r="B38" s="72"/>
      <c r="C38" s="73"/>
      <c r="D38" s="74"/>
      <c r="E38" s="74"/>
      <c r="F38" s="75"/>
      <c r="G38" s="76" t="s">
        <v>111</v>
      </c>
      <c r="H38" s="77" t="s">
        <v>26</v>
      </c>
      <c r="I38" s="78" t="s">
        <v>109</v>
      </c>
      <c r="J38" s="79"/>
      <c r="K38" s="80"/>
      <c r="L38" s="81"/>
      <c r="M38" s="82"/>
      <c r="N38" s="83"/>
      <c r="O38" s="84"/>
      <c r="P38" s="85"/>
      <c r="Q38" s="83"/>
      <c r="R38" s="81"/>
      <c r="S38" s="86"/>
      <c r="U38" s="29"/>
    </row>
    <row r="39" spans="1:21" s="20" customFormat="1" ht="12.75" customHeight="1" thickBot="1">
      <c r="A39" s="28">
        <v>23</v>
      </c>
      <c r="B39" s="147" t="s">
        <v>113</v>
      </c>
      <c r="C39" s="148" t="s">
        <v>33</v>
      </c>
      <c r="D39" s="149">
        <v>16</v>
      </c>
      <c r="E39" s="149">
        <v>802</v>
      </c>
      <c r="F39" s="150" t="s">
        <v>114</v>
      </c>
      <c r="G39" s="151" t="s">
        <v>115</v>
      </c>
      <c r="H39" s="152" t="s">
        <v>26</v>
      </c>
      <c r="I39" s="153" t="s">
        <v>116</v>
      </c>
      <c r="J39" s="154">
        <v>150</v>
      </c>
      <c r="K39" s="155" t="s">
        <v>21</v>
      </c>
      <c r="L39" s="156">
        <v>7.6</v>
      </c>
      <c r="M39" s="157">
        <v>150</v>
      </c>
      <c r="N39" s="158" t="s">
        <v>21</v>
      </c>
      <c r="O39" s="159">
        <v>0.95</v>
      </c>
      <c r="P39" s="160">
        <v>125</v>
      </c>
      <c r="Q39" s="158" t="s">
        <v>21</v>
      </c>
      <c r="R39" s="156">
        <v>1</v>
      </c>
      <c r="S39" s="161">
        <f t="shared" si="1"/>
        <v>9.5499999999999989</v>
      </c>
      <c r="U39" s="29"/>
    </row>
    <row r="40" spans="1:21" s="20" customFormat="1" ht="12.75" customHeight="1" thickBot="1">
      <c r="A40" s="28">
        <v>24</v>
      </c>
      <c r="B40" s="147" t="s">
        <v>117</v>
      </c>
      <c r="C40" s="148" t="s">
        <v>33</v>
      </c>
      <c r="D40" s="149">
        <v>17</v>
      </c>
      <c r="E40" s="149">
        <v>400</v>
      </c>
      <c r="F40" s="150" t="s">
        <v>118</v>
      </c>
      <c r="G40" s="151" t="s">
        <v>119</v>
      </c>
      <c r="H40" s="152" t="s">
        <v>26</v>
      </c>
      <c r="I40" s="153" t="s">
        <v>120</v>
      </c>
      <c r="J40" s="154">
        <v>150</v>
      </c>
      <c r="K40" s="155" t="s">
        <v>21</v>
      </c>
      <c r="L40" s="156">
        <v>8.1999999999999993</v>
      </c>
      <c r="M40" s="157">
        <v>150</v>
      </c>
      <c r="N40" s="158" t="s">
        <v>21</v>
      </c>
      <c r="O40" s="159">
        <v>5.0999999999999996</v>
      </c>
      <c r="P40" s="160">
        <v>125</v>
      </c>
      <c r="Q40" s="158" t="s">
        <v>21</v>
      </c>
      <c r="R40" s="156">
        <v>1</v>
      </c>
      <c r="S40" s="161">
        <f t="shared" si="1"/>
        <v>14.299999999999999</v>
      </c>
      <c r="U40" s="29"/>
    </row>
    <row r="41" spans="1:21" s="20" customFormat="1" ht="12.75" customHeight="1" thickBot="1">
      <c r="A41" s="28">
        <v>25</v>
      </c>
      <c r="B41" s="147" t="s">
        <v>121</v>
      </c>
      <c r="C41" s="148" t="s">
        <v>33</v>
      </c>
      <c r="D41" s="149">
        <v>18</v>
      </c>
      <c r="E41" s="149">
        <v>800</v>
      </c>
      <c r="F41" s="150" t="s">
        <v>122</v>
      </c>
      <c r="G41" s="151" t="s">
        <v>123</v>
      </c>
      <c r="H41" s="152" t="s">
        <v>26</v>
      </c>
      <c r="I41" s="153" t="s">
        <v>124</v>
      </c>
      <c r="J41" s="154">
        <v>150</v>
      </c>
      <c r="K41" s="155" t="s">
        <v>21</v>
      </c>
      <c r="L41" s="156">
        <v>7.7</v>
      </c>
      <c r="M41" s="157">
        <v>150</v>
      </c>
      <c r="N41" s="158" t="s">
        <v>21</v>
      </c>
      <c r="O41" s="159">
        <v>3.25</v>
      </c>
      <c r="P41" s="160">
        <v>125</v>
      </c>
      <c r="Q41" s="158" t="s">
        <v>21</v>
      </c>
      <c r="R41" s="156">
        <v>1</v>
      </c>
      <c r="S41" s="161">
        <f t="shared" si="1"/>
        <v>11.95</v>
      </c>
      <c r="U41" s="29"/>
    </row>
    <row r="42" spans="1:21" s="20" customFormat="1" ht="12.75" customHeight="1" thickBot="1">
      <c r="A42" s="28">
        <v>26</v>
      </c>
      <c r="B42" s="147" t="s">
        <v>125</v>
      </c>
      <c r="C42" s="148" t="s">
        <v>33</v>
      </c>
      <c r="D42" s="149">
        <v>19</v>
      </c>
      <c r="E42" s="149">
        <v>390</v>
      </c>
      <c r="F42" s="150" t="s">
        <v>126</v>
      </c>
      <c r="G42" s="151" t="s">
        <v>127</v>
      </c>
      <c r="H42" s="152" t="s">
        <v>26</v>
      </c>
      <c r="I42" s="153" t="s">
        <v>128</v>
      </c>
      <c r="J42" s="154">
        <v>150</v>
      </c>
      <c r="K42" s="155" t="s">
        <v>21</v>
      </c>
      <c r="L42" s="156">
        <v>8.1</v>
      </c>
      <c r="M42" s="157">
        <v>150</v>
      </c>
      <c r="N42" s="158" t="s">
        <v>21</v>
      </c>
      <c r="O42" s="159">
        <v>1.8</v>
      </c>
      <c r="P42" s="160">
        <v>125</v>
      </c>
      <c r="Q42" s="158" t="s">
        <v>21</v>
      </c>
      <c r="R42" s="156">
        <v>1</v>
      </c>
      <c r="S42" s="161">
        <f t="shared" si="1"/>
        <v>10.9</v>
      </c>
      <c r="U42" s="29"/>
    </row>
    <row r="43" spans="1:21" s="20" customFormat="1" ht="12.75" customHeight="1">
      <c r="A43" s="28">
        <v>27</v>
      </c>
      <c r="B43" s="87" t="s">
        <v>129</v>
      </c>
      <c r="C43" s="88" t="s">
        <v>33</v>
      </c>
      <c r="D43" s="89">
        <v>20</v>
      </c>
      <c r="E43" s="89">
        <v>799</v>
      </c>
      <c r="F43" s="90" t="s">
        <v>130</v>
      </c>
      <c r="G43" s="91" t="s">
        <v>131</v>
      </c>
      <c r="H43" s="92" t="s">
        <v>26</v>
      </c>
      <c r="I43" s="93" t="s">
        <v>132</v>
      </c>
      <c r="J43" s="94">
        <v>150</v>
      </c>
      <c r="K43" s="95" t="s">
        <v>21</v>
      </c>
      <c r="L43" s="96">
        <v>8</v>
      </c>
      <c r="M43" s="97">
        <v>150</v>
      </c>
      <c r="N43" s="98" t="s">
        <v>21</v>
      </c>
      <c r="O43" s="99">
        <v>4.8499999999999996</v>
      </c>
      <c r="P43" s="100">
        <v>125</v>
      </c>
      <c r="Q43" s="98" t="s">
        <v>21</v>
      </c>
      <c r="R43" s="96">
        <v>1</v>
      </c>
      <c r="S43" s="101">
        <f t="shared" si="1"/>
        <v>13.85</v>
      </c>
      <c r="U43" s="29"/>
    </row>
    <row r="44" spans="1:21" s="20" customFormat="1" ht="12.75" customHeight="1" thickBot="1">
      <c r="A44" s="28"/>
      <c r="B44" s="72"/>
      <c r="C44" s="73"/>
      <c r="D44" s="74"/>
      <c r="E44" s="74"/>
      <c r="F44" s="75"/>
      <c r="G44" s="76" t="s">
        <v>135</v>
      </c>
      <c r="H44" s="77" t="s">
        <v>136</v>
      </c>
      <c r="I44" s="78" t="s">
        <v>137</v>
      </c>
      <c r="J44" s="79"/>
      <c r="K44" s="80"/>
      <c r="L44" s="81"/>
      <c r="M44" s="82"/>
      <c r="N44" s="83"/>
      <c r="O44" s="84"/>
      <c r="P44" s="85"/>
      <c r="Q44" s="83"/>
      <c r="R44" s="81"/>
      <c r="S44" s="86"/>
      <c r="U44" s="29"/>
    </row>
    <row r="45" spans="1:21" s="20" customFormat="1" ht="12.75" customHeight="1" thickBot="1">
      <c r="A45" s="28">
        <v>28</v>
      </c>
      <c r="B45" s="147" t="s">
        <v>133</v>
      </c>
      <c r="C45" s="148" t="s">
        <v>33</v>
      </c>
      <c r="D45" s="149" t="s">
        <v>134</v>
      </c>
      <c r="E45" s="149">
        <v>3030</v>
      </c>
      <c r="F45" s="150" t="s">
        <v>138</v>
      </c>
      <c r="G45" s="151" t="s">
        <v>139</v>
      </c>
      <c r="H45" s="152" t="s">
        <v>26</v>
      </c>
      <c r="I45" s="153" t="s">
        <v>140</v>
      </c>
      <c r="J45" s="154">
        <v>150</v>
      </c>
      <c r="K45" s="155" t="s">
        <v>21</v>
      </c>
      <c r="L45" s="156">
        <v>7.95</v>
      </c>
      <c r="M45" s="157">
        <v>150</v>
      </c>
      <c r="N45" s="158" t="s">
        <v>21</v>
      </c>
      <c r="O45" s="159">
        <v>6.55</v>
      </c>
      <c r="P45" s="160">
        <v>125</v>
      </c>
      <c r="Q45" s="158" t="s">
        <v>21</v>
      </c>
      <c r="R45" s="156">
        <v>1</v>
      </c>
      <c r="S45" s="161">
        <f t="shared" si="1"/>
        <v>15.5</v>
      </c>
      <c r="U45" s="29"/>
    </row>
    <row r="46" spans="1:21" s="20" customFormat="1" ht="12.75" customHeight="1" thickBot="1">
      <c r="A46" s="28">
        <v>29</v>
      </c>
      <c r="B46" s="147" t="s">
        <v>142</v>
      </c>
      <c r="C46" s="148" t="s">
        <v>33</v>
      </c>
      <c r="D46" s="149">
        <v>21</v>
      </c>
      <c r="E46" s="149">
        <v>389</v>
      </c>
      <c r="F46" s="150" t="s">
        <v>143</v>
      </c>
      <c r="G46" s="151" t="s">
        <v>144</v>
      </c>
      <c r="H46" s="152" t="s">
        <v>145</v>
      </c>
      <c r="I46" s="153" t="s">
        <v>146</v>
      </c>
      <c r="J46" s="154">
        <v>150</v>
      </c>
      <c r="K46" s="155" t="s">
        <v>21</v>
      </c>
      <c r="L46" s="156">
        <v>8.1999999999999993</v>
      </c>
      <c r="M46" s="157"/>
      <c r="N46" s="158"/>
      <c r="O46" s="159"/>
      <c r="P46" s="160"/>
      <c r="Q46" s="158"/>
      <c r="R46" s="156"/>
      <c r="S46" s="161">
        <f t="shared" si="1"/>
        <v>8.1999999999999993</v>
      </c>
      <c r="U46" s="29"/>
    </row>
    <row r="47" spans="1:21" s="20" customFormat="1" ht="12.75" customHeight="1">
      <c r="A47" s="28">
        <v>30</v>
      </c>
      <c r="B47" s="87" t="s">
        <v>147</v>
      </c>
      <c r="C47" s="88" t="s">
        <v>33</v>
      </c>
      <c r="D47" s="89">
        <v>22</v>
      </c>
      <c r="E47" s="89">
        <v>1176</v>
      </c>
      <c r="F47" s="90" t="s">
        <v>148</v>
      </c>
      <c r="G47" s="91" t="s">
        <v>149</v>
      </c>
      <c r="H47" s="92" t="s">
        <v>25</v>
      </c>
      <c r="I47" s="93" t="s">
        <v>150</v>
      </c>
      <c r="J47" s="94">
        <v>150</v>
      </c>
      <c r="K47" s="95" t="s">
        <v>21</v>
      </c>
      <c r="L47" s="96">
        <v>8.35</v>
      </c>
      <c r="M47" s="97">
        <v>150</v>
      </c>
      <c r="N47" s="98" t="s">
        <v>21</v>
      </c>
      <c r="O47" s="99">
        <v>6.5</v>
      </c>
      <c r="P47" s="100">
        <v>125</v>
      </c>
      <c r="Q47" s="98" t="s">
        <v>21</v>
      </c>
      <c r="R47" s="96">
        <v>1</v>
      </c>
      <c r="S47" s="101">
        <f t="shared" si="1"/>
        <v>15.85</v>
      </c>
      <c r="U47" s="29"/>
    </row>
    <row r="48" spans="1:21" s="20" customFormat="1" ht="12.75" customHeight="1" thickBot="1">
      <c r="A48" s="28"/>
      <c r="B48" s="72"/>
      <c r="C48" s="73"/>
      <c r="D48" s="74"/>
      <c r="E48" s="74"/>
      <c r="F48" s="75"/>
      <c r="G48" s="76" t="s">
        <v>151</v>
      </c>
      <c r="H48" s="77" t="s">
        <v>26</v>
      </c>
      <c r="I48" s="78" t="s">
        <v>152</v>
      </c>
      <c r="J48" s="79"/>
      <c r="K48" s="80"/>
      <c r="L48" s="81"/>
      <c r="M48" s="82"/>
      <c r="N48" s="83"/>
      <c r="O48" s="84"/>
      <c r="P48" s="85"/>
      <c r="Q48" s="83"/>
      <c r="R48" s="81"/>
      <c r="S48" s="86"/>
      <c r="U48" s="29"/>
    </row>
    <row r="49" spans="1:21" s="20" customFormat="1" ht="12.75" customHeight="1" thickBot="1">
      <c r="A49" s="28">
        <v>31</v>
      </c>
      <c r="B49" s="147" t="s">
        <v>153</v>
      </c>
      <c r="C49" s="148" t="s">
        <v>33</v>
      </c>
      <c r="D49" s="149">
        <v>23</v>
      </c>
      <c r="E49" s="149">
        <v>995</v>
      </c>
      <c r="F49" s="150" t="s">
        <v>154</v>
      </c>
      <c r="G49" s="151" t="s">
        <v>155</v>
      </c>
      <c r="H49" s="152" t="s">
        <v>26</v>
      </c>
      <c r="I49" s="153" t="s">
        <v>156</v>
      </c>
      <c r="J49" s="154"/>
      <c r="K49" s="155"/>
      <c r="L49" s="156"/>
      <c r="M49" s="157">
        <v>150</v>
      </c>
      <c r="N49" s="158" t="s">
        <v>21</v>
      </c>
      <c r="O49" s="159">
        <v>7.9</v>
      </c>
      <c r="P49" s="160"/>
      <c r="Q49" s="158"/>
      <c r="R49" s="156"/>
      <c r="S49" s="161">
        <f t="shared" si="1"/>
        <v>7.9</v>
      </c>
      <c r="U49" s="29"/>
    </row>
    <row r="50" spans="1:21" s="20" customFormat="1" ht="12.75" customHeight="1" thickBot="1">
      <c r="A50" s="28">
        <v>32</v>
      </c>
      <c r="B50" s="147" t="s">
        <v>157</v>
      </c>
      <c r="C50" s="148" t="s">
        <v>33</v>
      </c>
      <c r="D50" s="149">
        <v>24</v>
      </c>
      <c r="E50" s="149">
        <v>668</v>
      </c>
      <c r="F50" s="150" t="s">
        <v>158</v>
      </c>
      <c r="G50" s="151" t="s">
        <v>159</v>
      </c>
      <c r="H50" s="152" t="s">
        <v>26</v>
      </c>
      <c r="I50" s="153" t="s">
        <v>160</v>
      </c>
      <c r="J50" s="154">
        <v>150</v>
      </c>
      <c r="K50" s="155" t="s">
        <v>21</v>
      </c>
      <c r="L50" s="156">
        <v>8.4</v>
      </c>
      <c r="M50" s="157">
        <v>150</v>
      </c>
      <c r="N50" s="158" t="s">
        <v>21</v>
      </c>
      <c r="O50" s="159">
        <v>7.35</v>
      </c>
      <c r="P50" s="160">
        <v>125</v>
      </c>
      <c r="Q50" s="158" t="s">
        <v>21</v>
      </c>
      <c r="R50" s="156">
        <v>1</v>
      </c>
      <c r="S50" s="161">
        <f t="shared" si="1"/>
        <v>16.75</v>
      </c>
      <c r="U50" s="29"/>
    </row>
    <row r="51" spans="1:21" s="20" customFormat="1" ht="12.75" customHeight="1" thickBot="1">
      <c r="A51" s="28">
        <v>33</v>
      </c>
      <c r="B51" s="147" t="s">
        <v>161</v>
      </c>
      <c r="C51" s="148" t="s">
        <v>33</v>
      </c>
      <c r="D51" s="149">
        <v>25</v>
      </c>
      <c r="E51" s="149">
        <v>775</v>
      </c>
      <c r="F51" s="150" t="s">
        <v>162</v>
      </c>
      <c r="G51" s="151" t="s">
        <v>163</v>
      </c>
      <c r="H51" s="152" t="s">
        <v>26</v>
      </c>
      <c r="I51" s="153" t="s">
        <v>164</v>
      </c>
      <c r="J51" s="154">
        <v>150</v>
      </c>
      <c r="K51" s="155" t="s">
        <v>21</v>
      </c>
      <c r="L51" s="156">
        <v>7.8</v>
      </c>
      <c r="M51" s="157"/>
      <c r="N51" s="158"/>
      <c r="O51" s="159"/>
      <c r="P51" s="160"/>
      <c r="Q51" s="158"/>
      <c r="R51" s="156"/>
      <c r="S51" s="161">
        <f t="shared" si="1"/>
        <v>7.8</v>
      </c>
      <c r="U51" s="29"/>
    </row>
    <row r="52" spans="1:21" s="20" customFormat="1" ht="12.75" customHeight="1">
      <c r="A52" s="28">
        <v>34</v>
      </c>
      <c r="B52" s="87" t="s">
        <v>165</v>
      </c>
      <c r="C52" s="88" t="s">
        <v>33</v>
      </c>
      <c r="D52" s="89">
        <v>26</v>
      </c>
      <c r="E52" s="89">
        <v>1141</v>
      </c>
      <c r="F52" s="90" t="s">
        <v>166</v>
      </c>
      <c r="G52" s="91" t="s">
        <v>167</v>
      </c>
      <c r="H52" s="92" t="s">
        <v>26</v>
      </c>
      <c r="I52" s="93" t="s">
        <v>168</v>
      </c>
      <c r="J52" s="94">
        <v>200</v>
      </c>
      <c r="K52" s="95" t="s">
        <v>21</v>
      </c>
      <c r="L52" s="96">
        <v>8.65</v>
      </c>
      <c r="M52" s="97"/>
      <c r="N52" s="98"/>
      <c r="O52" s="99"/>
      <c r="P52" s="100"/>
      <c r="Q52" s="98"/>
      <c r="R52" s="96"/>
      <c r="S52" s="101">
        <f t="shared" si="1"/>
        <v>8.65</v>
      </c>
      <c r="U52" s="29"/>
    </row>
    <row r="53" spans="1:21" s="20" customFormat="1" ht="12.75" customHeight="1" thickBot="1">
      <c r="A53" s="28"/>
      <c r="B53" s="72"/>
      <c r="C53" s="73"/>
      <c r="D53" s="74"/>
      <c r="E53" s="74"/>
      <c r="F53" s="75"/>
      <c r="G53" s="76" t="s">
        <v>169</v>
      </c>
      <c r="H53" s="77" t="s">
        <v>26</v>
      </c>
      <c r="I53" s="78" t="s">
        <v>168</v>
      </c>
      <c r="J53" s="79"/>
      <c r="K53" s="80"/>
      <c r="L53" s="81"/>
      <c r="M53" s="82"/>
      <c r="N53" s="83"/>
      <c r="O53" s="84"/>
      <c r="P53" s="85"/>
      <c r="Q53" s="83"/>
      <c r="R53" s="81"/>
      <c r="S53" s="86"/>
      <c r="U53" s="29"/>
    </row>
    <row r="54" spans="1:21" s="20" customFormat="1" ht="12.75" customHeight="1">
      <c r="A54" s="28">
        <v>35</v>
      </c>
      <c r="B54" s="102" t="s">
        <v>170</v>
      </c>
      <c r="C54" s="103" t="s">
        <v>33</v>
      </c>
      <c r="D54" s="104">
        <v>26</v>
      </c>
      <c r="E54" s="104">
        <v>1141</v>
      </c>
      <c r="F54" s="105" t="s">
        <v>166</v>
      </c>
      <c r="G54" s="106" t="s">
        <v>167</v>
      </c>
      <c r="H54" s="107" t="s">
        <v>26</v>
      </c>
      <c r="I54" s="108" t="s">
        <v>168</v>
      </c>
      <c r="J54" s="109"/>
      <c r="K54" s="110"/>
      <c r="L54" s="111"/>
      <c r="M54" s="112">
        <v>150</v>
      </c>
      <c r="N54" s="113" t="s">
        <v>21</v>
      </c>
      <c r="O54" s="114">
        <v>8.4499999999999993</v>
      </c>
      <c r="P54" s="115">
        <v>125</v>
      </c>
      <c r="Q54" s="113" t="s">
        <v>21</v>
      </c>
      <c r="R54" s="111">
        <v>1</v>
      </c>
      <c r="S54" s="116">
        <f t="shared" si="1"/>
        <v>9.4499999999999993</v>
      </c>
      <c r="U54" s="29"/>
    </row>
    <row r="55" spans="1:21" s="20" customFormat="1" ht="12.75" customHeight="1" thickBot="1">
      <c r="A55" s="28"/>
      <c r="B55" s="72"/>
      <c r="C55" s="73"/>
      <c r="D55" s="74"/>
      <c r="E55" s="74"/>
      <c r="F55" s="75"/>
      <c r="G55" s="76" t="s">
        <v>169</v>
      </c>
      <c r="H55" s="77" t="s">
        <v>26</v>
      </c>
      <c r="I55" s="78" t="s">
        <v>168</v>
      </c>
      <c r="J55" s="79"/>
      <c r="K55" s="80"/>
      <c r="L55" s="81"/>
      <c r="M55" s="82"/>
      <c r="N55" s="83"/>
      <c r="O55" s="84"/>
      <c r="P55" s="85"/>
      <c r="Q55" s="83"/>
      <c r="R55" s="81"/>
      <c r="S55" s="86"/>
      <c r="U55" s="29"/>
    </row>
    <row r="56" spans="1:21" s="20" customFormat="1" ht="12.75" customHeight="1" thickBot="1">
      <c r="A56" s="28">
        <v>36</v>
      </c>
      <c r="B56" s="147" t="s">
        <v>171</v>
      </c>
      <c r="C56" s="148" t="s">
        <v>33</v>
      </c>
      <c r="D56" s="149">
        <v>27</v>
      </c>
      <c r="E56" s="149">
        <v>776</v>
      </c>
      <c r="F56" s="150" t="s">
        <v>172</v>
      </c>
      <c r="G56" s="151" t="s">
        <v>173</v>
      </c>
      <c r="H56" s="152" t="s">
        <v>174</v>
      </c>
      <c r="I56" s="153" t="s">
        <v>175</v>
      </c>
      <c r="J56" s="154">
        <v>150</v>
      </c>
      <c r="K56" s="155" t="s">
        <v>21</v>
      </c>
      <c r="L56" s="156">
        <v>7.75</v>
      </c>
      <c r="M56" s="157"/>
      <c r="N56" s="158"/>
      <c r="O56" s="159"/>
      <c r="P56" s="160"/>
      <c r="Q56" s="158"/>
      <c r="R56" s="156"/>
      <c r="S56" s="161">
        <f t="shared" si="1"/>
        <v>7.75</v>
      </c>
      <c r="U56" s="29"/>
    </row>
    <row r="57" spans="1:21" s="20" customFormat="1" ht="12.75" customHeight="1" thickBot="1">
      <c r="A57" s="28">
        <v>37</v>
      </c>
      <c r="B57" s="147" t="s">
        <v>176</v>
      </c>
      <c r="C57" s="148" t="s">
        <v>33</v>
      </c>
      <c r="D57" s="149">
        <v>29</v>
      </c>
      <c r="E57" s="149">
        <v>777</v>
      </c>
      <c r="F57" s="150" t="s">
        <v>177</v>
      </c>
      <c r="G57" s="151" t="s">
        <v>178</v>
      </c>
      <c r="H57" s="152" t="s">
        <v>26</v>
      </c>
      <c r="I57" s="153" t="s">
        <v>179</v>
      </c>
      <c r="J57" s="154">
        <v>150</v>
      </c>
      <c r="K57" s="155" t="s">
        <v>21</v>
      </c>
      <c r="L57" s="156">
        <v>7.6</v>
      </c>
      <c r="M57" s="157"/>
      <c r="N57" s="158"/>
      <c r="O57" s="159"/>
      <c r="P57" s="160"/>
      <c r="Q57" s="158"/>
      <c r="R57" s="156"/>
      <c r="S57" s="161">
        <f t="shared" si="1"/>
        <v>7.6</v>
      </c>
      <c r="U57" s="29"/>
    </row>
    <row r="58" spans="1:21" s="20" customFormat="1" ht="12.75" customHeight="1" thickBot="1">
      <c r="A58" s="28">
        <v>38</v>
      </c>
      <c r="B58" s="147" t="s">
        <v>180</v>
      </c>
      <c r="C58" s="148" t="s">
        <v>33</v>
      </c>
      <c r="D58" s="149">
        <v>31</v>
      </c>
      <c r="E58" s="149">
        <v>774</v>
      </c>
      <c r="F58" s="150" t="s">
        <v>181</v>
      </c>
      <c r="G58" s="151" t="s">
        <v>182</v>
      </c>
      <c r="H58" s="152" t="s">
        <v>26</v>
      </c>
      <c r="I58" s="153" t="s">
        <v>183</v>
      </c>
      <c r="J58" s="154">
        <v>150</v>
      </c>
      <c r="K58" s="155" t="s">
        <v>21</v>
      </c>
      <c r="L58" s="156">
        <v>7.25</v>
      </c>
      <c r="M58" s="157"/>
      <c r="N58" s="158"/>
      <c r="O58" s="159"/>
      <c r="P58" s="160"/>
      <c r="Q58" s="158"/>
      <c r="R58" s="156"/>
      <c r="S58" s="161">
        <f t="shared" si="1"/>
        <v>7.25</v>
      </c>
      <c r="U58" s="29"/>
    </row>
    <row r="59" spans="1:21" s="20" customFormat="1" ht="12.75" customHeight="1" thickBot="1">
      <c r="A59" s="28">
        <v>39</v>
      </c>
      <c r="B59" s="147" t="s">
        <v>184</v>
      </c>
      <c r="C59" s="148" t="s">
        <v>33</v>
      </c>
      <c r="D59" s="149">
        <v>33</v>
      </c>
      <c r="E59" s="149">
        <v>833</v>
      </c>
      <c r="F59" s="150" t="s">
        <v>185</v>
      </c>
      <c r="G59" s="151" t="s">
        <v>186</v>
      </c>
      <c r="H59" s="152" t="s">
        <v>26</v>
      </c>
      <c r="I59" s="153" t="s">
        <v>187</v>
      </c>
      <c r="J59" s="154">
        <v>150</v>
      </c>
      <c r="K59" s="155" t="s">
        <v>21</v>
      </c>
      <c r="L59" s="156">
        <v>6.8</v>
      </c>
      <c r="M59" s="157"/>
      <c r="N59" s="158"/>
      <c r="O59" s="159"/>
      <c r="P59" s="160"/>
      <c r="Q59" s="158"/>
      <c r="R59" s="156"/>
      <c r="S59" s="161">
        <f t="shared" si="1"/>
        <v>6.8</v>
      </c>
      <c r="U59" s="29"/>
    </row>
    <row r="60" spans="1:21" s="20" customFormat="1" ht="12.75" customHeight="1" thickBot="1">
      <c r="A60" s="28">
        <v>40</v>
      </c>
      <c r="B60" s="147" t="s">
        <v>188</v>
      </c>
      <c r="C60" s="148" t="s">
        <v>33</v>
      </c>
      <c r="D60" s="149">
        <v>35</v>
      </c>
      <c r="E60" s="149">
        <v>1350</v>
      </c>
      <c r="F60" s="150" t="s">
        <v>189</v>
      </c>
      <c r="G60" s="151" t="s">
        <v>190</v>
      </c>
      <c r="H60" s="152" t="s">
        <v>191</v>
      </c>
      <c r="I60" s="153" t="s">
        <v>192</v>
      </c>
      <c r="J60" s="154">
        <v>150</v>
      </c>
      <c r="K60" s="155" t="s">
        <v>21</v>
      </c>
      <c r="L60" s="156">
        <v>6.75</v>
      </c>
      <c r="M60" s="157"/>
      <c r="N60" s="158"/>
      <c r="O60" s="159"/>
      <c r="P60" s="160"/>
      <c r="Q60" s="158"/>
      <c r="R60" s="156"/>
      <c r="S60" s="161">
        <f t="shared" si="1"/>
        <v>6.75</v>
      </c>
      <c r="U60" s="29"/>
    </row>
    <row r="61" spans="1:21" s="20" customFormat="1" ht="12.75" customHeight="1">
      <c r="A61" s="28">
        <v>41</v>
      </c>
      <c r="B61" s="87" t="s">
        <v>193</v>
      </c>
      <c r="C61" s="88" t="s">
        <v>33</v>
      </c>
      <c r="D61" s="89">
        <v>37</v>
      </c>
      <c r="E61" s="89">
        <v>3137</v>
      </c>
      <c r="F61" s="90" t="s">
        <v>194</v>
      </c>
      <c r="G61" s="91" t="s">
        <v>197</v>
      </c>
      <c r="H61" s="92" t="s">
        <v>198</v>
      </c>
      <c r="I61" s="93" t="s">
        <v>199</v>
      </c>
      <c r="J61" s="94">
        <v>200</v>
      </c>
      <c r="K61" s="95" t="s">
        <v>21</v>
      </c>
      <c r="L61" s="96">
        <v>9.75</v>
      </c>
      <c r="M61" s="97"/>
      <c r="N61" s="98"/>
      <c r="O61" s="99"/>
      <c r="P61" s="100"/>
      <c r="Q61" s="98"/>
      <c r="R61" s="96"/>
      <c r="S61" s="101">
        <f t="shared" si="1"/>
        <v>9.75</v>
      </c>
      <c r="U61" s="29"/>
    </row>
    <row r="62" spans="1:21" s="20" customFormat="1" ht="12.75" customHeight="1">
      <c r="A62" s="28"/>
      <c r="B62" s="55"/>
      <c r="C62" s="56"/>
      <c r="D62" s="57"/>
      <c r="E62" s="57"/>
      <c r="F62" s="70" t="s">
        <v>195</v>
      </c>
      <c r="G62" s="71" t="s">
        <v>200</v>
      </c>
      <c r="H62" s="68" t="s">
        <v>201</v>
      </c>
      <c r="I62" s="69" t="s">
        <v>202</v>
      </c>
      <c r="J62" s="67"/>
      <c r="K62" s="58"/>
      <c r="L62" s="63"/>
      <c r="M62" s="66"/>
      <c r="N62" s="59"/>
      <c r="O62" s="60"/>
      <c r="P62" s="65"/>
      <c r="Q62" s="59"/>
      <c r="R62" s="63"/>
      <c r="S62" s="64"/>
      <c r="U62" s="29"/>
    </row>
    <row r="63" spans="1:21" s="20" customFormat="1" ht="12.75" customHeight="1">
      <c r="A63" s="28"/>
      <c r="B63" s="55"/>
      <c r="C63" s="56"/>
      <c r="D63" s="57"/>
      <c r="E63" s="57"/>
      <c r="F63" s="70" t="s">
        <v>196</v>
      </c>
      <c r="G63" s="71" t="s">
        <v>203</v>
      </c>
      <c r="H63" s="68" t="s">
        <v>204</v>
      </c>
      <c r="I63" s="69" t="s">
        <v>205</v>
      </c>
      <c r="J63" s="67"/>
      <c r="K63" s="58"/>
      <c r="L63" s="63"/>
      <c r="M63" s="66"/>
      <c r="N63" s="59"/>
      <c r="O63" s="60"/>
      <c r="P63" s="65"/>
      <c r="Q63" s="59"/>
      <c r="R63" s="63"/>
      <c r="S63" s="64"/>
      <c r="U63" s="29"/>
    </row>
    <row r="64" spans="1:21" s="20" customFormat="1" ht="12.75" customHeight="1">
      <c r="A64" s="28"/>
      <c r="B64" s="55"/>
      <c r="C64" s="56"/>
      <c r="D64" s="57"/>
      <c r="E64" s="57"/>
      <c r="F64" s="70"/>
      <c r="G64" s="71" t="s">
        <v>206</v>
      </c>
      <c r="H64" s="68" t="s">
        <v>26</v>
      </c>
      <c r="I64" s="69" t="s">
        <v>207</v>
      </c>
      <c r="J64" s="67"/>
      <c r="K64" s="58"/>
      <c r="L64" s="63"/>
      <c r="M64" s="66"/>
      <c r="N64" s="59"/>
      <c r="O64" s="60"/>
      <c r="P64" s="65"/>
      <c r="Q64" s="59"/>
      <c r="R64" s="63"/>
      <c r="S64" s="64"/>
      <c r="U64" s="29"/>
    </row>
    <row r="65" spans="1:21" s="20" customFormat="1" ht="12.75" customHeight="1">
      <c r="A65" s="28"/>
      <c r="B65" s="55"/>
      <c r="C65" s="56"/>
      <c r="D65" s="57"/>
      <c r="E65" s="57"/>
      <c r="F65" s="70"/>
      <c r="G65" s="71" t="s">
        <v>208</v>
      </c>
      <c r="H65" s="68" t="s">
        <v>26</v>
      </c>
      <c r="I65" s="69" t="s">
        <v>209</v>
      </c>
      <c r="J65" s="67"/>
      <c r="K65" s="58"/>
      <c r="L65" s="63"/>
      <c r="M65" s="66"/>
      <c r="N65" s="59"/>
      <c r="O65" s="60"/>
      <c r="P65" s="65"/>
      <c r="Q65" s="59"/>
      <c r="R65" s="63"/>
      <c r="S65" s="64"/>
      <c r="U65" s="29"/>
    </row>
    <row r="66" spans="1:21" s="20" customFormat="1" ht="12.75" customHeight="1">
      <c r="A66" s="28"/>
      <c r="B66" s="55"/>
      <c r="C66" s="56"/>
      <c r="D66" s="57"/>
      <c r="E66" s="57"/>
      <c r="F66" s="70"/>
      <c r="G66" s="71" t="s">
        <v>210</v>
      </c>
      <c r="H66" s="68" t="s">
        <v>211</v>
      </c>
      <c r="I66" s="69" t="s">
        <v>212</v>
      </c>
      <c r="J66" s="67"/>
      <c r="K66" s="58"/>
      <c r="L66" s="63"/>
      <c r="M66" s="66"/>
      <c r="N66" s="59"/>
      <c r="O66" s="60"/>
      <c r="P66" s="65"/>
      <c r="Q66" s="59"/>
      <c r="R66" s="63"/>
      <c r="S66" s="64"/>
      <c r="U66" s="29"/>
    </row>
    <row r="67" spans="1:21" s="20" customFormat="1" ht="12.75" customHeight="1">
      <c r="A67" s="28"/>
      <c r="B67" s="55"/>
      <c r="C67" s="56"/>
      <c r="D67" s="57"/>
      <c r="E67" s="57"/>
      <c r="F67" s="70"/>
      <c r="G67" s="71" t="s">
        <v>213</v>
      </c>
      <c r="H67" s="68" t="s">
        <v>23</v>
      </c>
      <c r="I67" s="69" t="s">
        <v>214</v>
      </c>
      <c r="J67" s="67"/>
      <c r="K67" s="58"/>
      <c r="L67" s="63"/>
      <c r="M67" s="66"/>
      <c r="N67" s="59"/>
      <c r="O67" s="60"/>
      <c r="P67" s="65"/>
      <c r="Q67" s="59"/>
      <c r="R67" s="63"/>
      <c r="S67" s="64"/>
      <c r="U67" s="29"/>
    </row>
    <row r="68" spans="1:21" s="20" customFormat="1" ht="12.75" customHeight="1">
      <c r="A68" s="28"/>
      <c r="B68" s="55"/>
      <c r="C68" s="56"/>
      <c r="D68" s="57"/>
      <c r="E68" s="57"/>
      <c r="F68" s="70"/>
      <c r="G68" s="71" t="s">
        <v>215</v>
      </c>
      <c r="H68" s="68" t="s">
        <v>26</v>
      </c>
      <c r="I68" s="69" t="s">
        <v>209</v>
      </c>
      <c r="J68" s="67"/>
      <c r="K68" s="58"/>
      <c r="L68" s="63"/>
      <c r="M68" s="66"/>
      <c r="N68" s="59"/>
      <c r="O68" s="60"/>
      <c r="P68" s="65"/>
      <c r="Q68" s="59"/>
      <c r="R68" s="63"/>
      <c r="S68" s="64"/>
      <c r="U68" s="29"/>
    </row>
    <row r="69" spans="1:21" s="20" customFormat="1" ht="12.75" customHeight="1">
      <c r="A69" s="28"/>
      <c r="B69" s="55"/>
      <c r="C69" s="56"/>
      <c r="D69" s="57"/>
      <c r="E69" s="57"/>
      <c r="F69" s="70"/>
      <c r="G69" s="71" t="s">
        <v>216</v>
      </c>
      <c r="H69" s="68" t="s">
        <v>26</v>
      </c>
      <c r="I69" s="69" t="s">
        <v>209</v>
      </c>
      <c r="J69" s="67"/>
      <c r="K69" s="58"/>
      <c r="L69" s="63"/>
      <c r="M69" s="66"/>
      <c r="N69" s="59"/>
      <c r="O69" s="60"/>
      <c r="P69" s="65"/>
      <c r="Q69" s="59"/>
      <c r="R69" s="63"/>
      <c r="S69" s="64"/>
      <c r="U69" s="29"/>
    </row>
    <row r="70" spans="1:21" s="20" customFormat="1" ht="12.75" customHeight="1" thickBot="1">
      <c r="A70" s="28"/>
      <c r="B70" s="72"/>
      <c r="C70" s="73"/>
      <c r="D70" s="74"/>
      <c r="E70" s="74"/>
      <c r="F70" s="75"/>
      <c r="G70" s="76" t="s">
        <v>229</v>
      </c>
      <c r="H70" s="77" t="s">
        <v>26</v>
      </c>
      <c r="I70" s="78" t="s">
        <v>217</v>
      </c>
      <c r="J70" s="79"/>
      <c r="K70" s="80"/>
      <c r="L70" s="81"/>
      <c r="M70" s="82"/>
      <c r="N70" s="83"/>
      <c r="O70" s="84"/>
      <c r="P70" s="85"/>
      <c r="Q70" s="83"/>
      <c r="R70" s="81"/>
      <c r="S70" s="86"/>
      <c r="U70" s="29"/>
    </row>
    <row r="71" spans="1:21" s="20" customFormat="1" ht="12.75" customHeight="1" thickBot="1">
      <c r="A71" s="28">
        <v>42</v>
      </c>
      <c r="B71" s="147" t="s">
        <v>218</v>
      </c>
      <c r="C71" s="148" t="s">
        <v>33</v>
      </c>
      <c r="D71" s="149">
        <v>39</v>
      </c>
      <c r="E71" s="149">
        <v>3140</v>
      </c>
      <c r="F71" s="150" t="s">
        <v>219</v>
      </c>
      <c r="G71" s="151" t="s">
        <v>220</v>
      </c>
      <c r="H71" s="152" t="s">
        <v>221</v>
      </c>
      <c r="I71" s="153" t="s">
        <v>222</v>
      </c>
      <c r="J71" s="154">
        <v>200</v>
      </c>
      <c r="K71" s="155" t="s">
        <v>21</v>
      </c>
      <c r="L71" s="156">
        <v>11.6</v>
      </c>
      <c r="M71" s="157"/>
      <c r="N71" s="158"/>
      <c r="O71" s="159"/>
      <c r="P71" s="160"/>
      <c r="Q71" s="158"/>
      <c r="R71" s="156"/>
      <c r="S71" s="161">
        <f t="shared" si="1"/>
        <v>11.6</v>
      </c>
      <c r="U71" s="29"/>
    </row>
    <row r="72" spans="1:21" s="20" customFormat="1" ht="12.75" customHeight="1" thickBot="1">
      <c r="A72" s="28">
        <v>43</v>
      </c>
      <c r="B72" s="162" t="s">
        <v>223</v>
      </c>
      <c r="C72" s="163" t="s">
        <v>33</v>
      </c>
      <c r="D72" s="164">
        <v>41</v>
      </c>
      <c r="E72" s="164">
        <v>3131</v>
      </c>
      <c r="F72" s="165" t="s">
        <v>224</v>
      </c>
      <c r="G72" s="166" t="s">
        <v>225</v>
      </c>
      <c r="H72" s="167" t="s">
        <v>226</v>
      </c>
      <c r="I72" s="168" t="s">
        <v>227</v>
      </c>
      <c r="J72" s="169">
        <v>200</v>
      </c>
      <c r="K72" s="170" t="s">
        <v>21</v>
      </c>
      <c r="L72" s="171">
        <v>9.75</v>
      </c>
      <c r="M72" s="172"/>
      <c r="N72" s="173"/>
      <c r="O72" s="174"/>
      <c r="P72" s="175"/>
      <c r="Q72" s="173"/>
      <c r="R72" s="171"/>
      <c r="S72" s="176">
        <f t="shared" si="1"/>
        <v>9.75</v>
      </c>
      <c r="U72" s="29"/>
    </row>
    <row r="73" spans="1:21" ht="13.5" thickBot="1">
      <c r="C73" s="15"/>
      <c r="D73" s="15"/>
      <c r="E73" s="15"/>
      <c r="F73" s="15"/>
      <c r="G73" s="16" t="s">
        <v>231</v>
      </c>
      <c r="H73" s="15"/>
      <c r="I73" s="15"/>
      <c r="J73" s="43"/>
      <c r="K73" s="17" t="s">
        <v>22</v>
      </c>
      <c r="L73" s="18">
        <f>SUM(L12:L72)</f>
        <v>293.55</v>
      </c>
      <c r="M73" s="61"/>
      <c r="N73" s="62"/>
      <c r="O73" s="18">
        <f>SUM(O12:O72)</f>
        <v>124.25000000000001</v>
      </c>
      <c r="P73" s="61"/>
      <c r="Q73" s="62"/>
      <c r="R73" s="18">
        <f>SUM(R12:R72)</f>
        <v>25.6</v>
      </c>
      <c r="S73" s="19">
        <f>SUM(S12:S72)</f>
        <v>443.40000000000003</v>
      </c>
    </row>
    <row r="74" spans="1:21">
      <c r="C74" s="20"/>
      <c r="D74" s="20"/>
      <c r="E74" s="20"/>
      <c r="F74" s="20"/>
      <c r="G74" s="21"/>
      <c r="H74" s="22"/>
      <c r="I74" s="23"/>
      <c r="J74" s="44"/>
      <c r="K74" s="53"/>
      <c r="L74" s="54"/>
      <c r="M74" s="46"/>
      <c r="N74" s="29"/>
      <c r="O74" s="29"/>
      <c r="P74" s="46"/>
      <c r="Q74" s="29"/>
      <c r="R74" s="29"/>
      <c r="S74" s="24"/>
    </row>
    <row r="75" spans="1:21">
      <c r="C75" s="20"/>
      <c r="D75" s="20"/>
      <c r="E75" s="20"/>
      <c r="F75" s="20"/>
      <c r="G75" s="21"/>
      <c r="H75" s="22"/>
      <c r="I75" s="23"/>
      <c r="J75" s="44"/>
      <c r="K75" s="45"/>
      <c r="L75" s="47"/>
      <c r="M75" s="48"/>
      <c r="N75" s="47"/>
      <c r="O75" s="47"/>
      <c r="P75" s="48"/>
      <c r="Q75" s="47"/>
      <c r="R75" s="47"/>
      <c r="S75" s="24"/>
    </row>
    <row r="76" spans="1:21">
      <c r="J76" s="49" t="s">
        <v>232</v>
      </c>
      <c r="L76" s="51">
        <f>(L12+L13+L31+L34+L52+L61+L71+L72)</f>
        <v>76.55</v>
      </c>
    </row>
  </sheetData>
  <mergeCells count="27">
    <mergeCell ref="B9:B11"/>
    <mergeCell ref="C9:C11"/>
    <mergeCell ref="D9:D11"/>
    <mergeCell ref="E9:E11"/>
    <mergeCell ref="F9:F11"/>
    <mergeCell ref="J9:J10"/>
    <mergeCell ref="K9:K11"/>
    <mergeCell ref="L9:L10"/>
    <mergeCell ref="S6:S10"/>
    <mergeCell ref="G6:I8"/>
    <mergeCell ref="G9:G10"/>
    <mergeCell ref="H9:I10"/>
    <mergeCell ref="R9:R10"/>
    <mergeCell ref="M9:M10"/>
    <mergeCell ref="N9:N11"/>
    <mergeCell ref="O9:O10"/>
    <mergeCell ref="P9:P10"/>
    <mergeCell ref="Q9:Q11"/>
    <mergeCell ref="G4:S5"/>
    <mergeCell ref="B4:F5"/>
    <mergeCell ref="B6:B8"/>
    <mergeCell ref="C6:F8"/>
    <mergeCell ref="J6:R6"/>
    <mergeCell ref="J7:L8"/>
    <mergeCell ref="M7:R7"/>
    <mergeCell ref="M8:O8"/>
    <mergeCell ref="P8:R8"/>
  </mergeCells>
  <phoneticPr fontId="13" type="noConversion"/>
  <pageMargins left="0.39370078740157483" right="0.19685039370078741" top="0.23622047244094491" bottom="0.23622047244094491" header="0" footer="0.31496062992125984"/>
  <pageSetup paperSize="8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Výpis</vt:lpstr>
      <vt:lpstr>Výpis!Oblast_tisku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zaosel</dc:title>
  <dc:creator>Ing. Říhová</dc:creator>
  <cp:lastModifiedBy>Vlach Štěpán</cp:lastModifiedBy>
  <cp:lastPrinted>2020-09-04T14:09:20Z</cp:lastPrinted>
  <dcterms:created xsi:type="dcterms:W3CDTF">2001-09-20T17:39:01Z</dcterms:created>
  <dcterms:modified xsi:type="dcterms:W3CDTF">2020-09-07T09:00:01Z</dcterms:modified>
</cp:coreProperties>
</file>